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Výkazy\ČNB\CNB\SDAT\2022\30.6.2022\"/>
    </mc:Choice>
  </mc:AlternateContent>
  <xr:revisionPtr revIDLastSave="0" documentId="13_ncr:1_{60516AF1-8E94-4D45-AD06-C007D0220F0C}" xr6:coauthVersionLast="47" xr6:coauthVersionMax="47" xr10:uidLastSave="{00000000-0000-0000-0000-000000000000}"/>
  <bookViews>
    <workbookView xWindow="27570" yWindow="5190" windowWidth="2400" windowHeight="585" tabRatio="623" xr2:uid="{00000000-000D-0000-FFFF-FFFF00000000}"/>
  </bookViews>
  <sheets>
    <sheet name="BS 2" sheetId="12" r:id="rId1"/>
    <sheet name="P&amp;L 1" sheetId="3" r:id="rId2"/>
    <sheet name="Pictures" sheetId="27" state="hidden" r:id="rId3"/>
  </sheets>
  <definedNames>
    <definedName name="_xlnm.Print_Area" localSheetId="0">'BS 2'!$A$1:$H$143</definedName>
    <definedName name="_xlnm.Print_Area" localSheetId="1">'P&amp;L 1'!$A$1:$I$117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3" i="12" l="1"/>
  <c r="F55" i="12"/>
  <c r="H26" i="12"/>
  <c r="G18" i="12"/>
  <c r="G17" i="12"/>
  <c r="G124" i="12" l="1"/>
  <c r="G125" i="12"/>
  <c r="I31" i="3" l="1"/>
  <c r="J91" i="12"/>
  <c r="I91" i="12"/>
  <c r="J85" i="12"/>
  <c r="I85" i="12"/>
  <c r="F60" i="12"/>
  <c r="H60" i="12"/>
  <c r="H29" i="12"/>
  <c r="J110" i="3" l="1"/>
  <c r="J108" i="3"/>
  <c r="J109" i="3" s="1"/>
  <c r="I134" i="12" l="1"/>
  <c r="J28" i="3" l="1"/>
  <c r="G91" i="12" l="1"/>
  <c r="J29" i="3" l="1"/>
  <c r="G102" i="12" l="1"/>
  <c r="G85" i="12" l="1"/>
  <c r="H51" i="12"/>
  <c r="H24" i="3"/>
  <c r="J31" i="3" l="1"/>
  <c r="L32" i="3" l="1"/>
  <c r="F24" i="12" l="1"/>
  <c r="B115" i="3" l="1"/>
  <c r="I62" i="12" l="1"/>
  <c r="J62" i="12" s="1"/>
  <c r="F41" i="12"/>
  <c r="G41" i="12" l="1"/>
  <c r="G14" i="12" l="1"/>
  <c r="F15" i="12" l="1"/>
  <c r="F18" i="12"/>
  <c r="I105" i="3" l="1"/>
  <c r="G97" i="12" l="1"/>
  <c r="H16" i="12"/>
  <c r="H17" i="12"/>
  <c r="H15" i="12" l="1"/>
  <c r="H41" i="12"/>
  <c r="G130" i="12"/>
  <c r="H55" i="12"/>
  <c r="G109" i="12"/>
  <c r="H58" i="12"/>
  <c r="F58" i="12"/>
  <c r="H12" i="12"/>
  <c r="H11" i="12"/>
  <c r="H13" i="12"/>
  <c r="H18" i="12"/>
  <c r="F19" i="12"/>
  <c r="G19" i="12"/>
  <c r="H20" i="12"/>
  <c r="H21" i="12"/>
  <c r="H22" i="12"/>
  <c r="H23" i="12"/>
  <c r="G24" i="12"/>
  <c r="H25" i="12"/>
  <c r="H27" i="12"/>
  <c r="H28" i="12"/>
  <c r="H30" i="12"/>
  <c r="H31" i="12"/>
  <c r="H32" i="12"/>
  <c r="G40" i="12"/>
  <c r="H42" i="12"/>
  <c r="H43" i="12"/>
  <c r="H44" i="12"/>
  <c r="H45" i="12"/>
  <c r="H46" i="12"/>
  <c r="H47" i="12"/>
  <c r="H49" i="12"/>
  <c r="H50" i="12"/>
  <c r="H53" i="12"/>
  <c r="F54" i="12"/>
  <c r="G54" i="12"/>
  <c r="H56" i="12"/>
  <c r="H57" i="12"/>
  <c r="H59" i="12"/>
  <c r="G60" i="12"/>
  <c r="G58" i="12" s="1"/>
  <c r="H61" i="12"/>
  <c r="H64" i="12"/>
  <c r="G88" i="12"/>
  <c r="G94" i="12"/>
  <c r="G100" i="12"/>
  <c r="A1" i="3"/>
  <c r="A2" i="3"/>
  <c r="A4" i="3"/>
  <c r="A5" i="3"/>
  <c r="A6" i="3"/>
  <c r="H13" i="3"/>
  <c r="H15" i="3"/>
  <c r="H21" i="3"/>
  <c r="I43" i="3"/>
  <c r="H48" i="3"/>
  <c r="I50" i="3" s="1"/>
  <c r="H56" i="3"/>
  <c r="H59" i="3"/>
  <c r="H63" i="3"/>
  <c r="I64" i="3" s="1"/>
  <c r="I70" i="3"/>
  <c r="I74" i="3"/>
  <c r="H90" i="3"/>
  <c r="I92" i="3" s="1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J124" i="12" l="1"/>
  <c r="J110" i="12"/>
  <c r="H40" i="12"/>
  <c r="I59" i="3"/>
  <c r="I78" i="3" s="1"/>
  <c r="I85" i="3" s="1"/>
  <c r="G65" i="12"/>
  <c r="H19" i="12"/>
  <c r="H24" i="12"/>
  <c r="F40" i="12"/>
  <c r="F14" i="12"/>
  <c r="I24" i="3"/>
  <c r="H54" i="12"/>
  <c r="I15" i="3"/>
  <c r="H14" i="12" l="1"/>
  <c r="F65" i="12"/>
  <c r="H65" i="12" s="1"/>
  <c r="I33" i="3"/>
  <c r="I84" i="3" s="1"/>
  <c r="I102" i="3" l="1"/>
  <c r="I108" i="3" s="1"/>
  <c r="G80" i="12" l="1"/>
  <c r="G72" i="12" s="1"/>
  <c r="K109" i="3"/>
  <c r="K108" i="3"/>
  <c r="G82" i="12"/>
  <c r="J72" i="12" l="1"/>
  <c r="G134" i="12"/>
  <c r="K134" i="12" s="1"/>
</calcChain>
</file>

<file path=xl/sharedStrings.xml><?xml version="1.0" encoding="utf-8"?>
<sst xmlns="http://schemas.openxmlformats.org/spreadsheetml/2006/main" count="641" uniqueCount="283">
  <si>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</si>
  <si>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</si>
  <si>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</si>
  <si>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</si>
  <si>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</si>
  <si>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</si>
  <si>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</si>
  <si>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</si>
  <si>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</si>
  <si>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</si>
  <si>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</si>
  <si>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</si>
  <si>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</si>
  <si>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</si>
  <si>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</si>
  <si>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</si>
  <si>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</si>
  <si>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</si>
  <si>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</si>
  <si>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</si>
  <si>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</si>
  <si>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</si>
  <si>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</si>
  <si>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</si>
  <si>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</si>
  <si>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</si>
  <si>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</si>
  <si>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</si>
  <si>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</si>
  <si>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</si>
  <si>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</si>
  <si>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</si>
  <si>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</si>
  <si>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</si>
  <si>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</si>
  <si>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</si>
  <si>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</si>
  <si>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</si>
  <si>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</si>
  <si>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</si>
  <si>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</si>
  <si>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</si>
  <si>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</si>
  <si>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</si>
  <si>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</si>
  <si>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</si>
  <si>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</si>
  <si>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</si>
  <si>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</si>
  <si>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</si>
  <si>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</si>
  <si>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</si>
  <si>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</si>
  <si>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</si>
  <si>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</si>
  <si>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</si>
  <si>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</si>
  <si>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</si>
  <si>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</si>
  <si>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</si>
  <si>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</si>
  <si>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</si>
  <si>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</si>
  <si>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</si>
  <si>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</si>
  <si>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</si>
  <si>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</si>
  <si>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</si>
  <si>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</si>
  <si>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</si>
  <si>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</si>
  <si>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</si>
  <si>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</si>
  <si>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</si>
  <si>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</si>
  <si>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</si>
  <si>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</si>
  <si>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</si>
  <si>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</si>
  <si>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</si>
  <si>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</si>
  <si>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</si>
  <si>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</si>
  <si>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</si>
  <si>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</si>
  <si>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</si>
  <si>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</si>
  <si>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</si>
  <si>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</si>
  <si>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</si>
  <si>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</si>
  <si>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</si>
  <si>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</si>
  <si>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</si>
  <si>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</si>
  <si>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</si>
  <si>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</si>
  <si>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</si>
  <si>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</si>
  <si>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</si>
  <si>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</si>
  <si>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</si>
  <si>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</si>
  <si>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</si>
  <si>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</si>
  <si>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</si>
  <si>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</si>
  <si>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</si>
  <si>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</si>
  <si>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</si>
  <si>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</si>
  <si>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</si>
  <si>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</si>
  <si>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</si>
  <si>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</si>
  <si>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</si>
  <si>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</si>
  <si>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</si>
  <si>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</si>
  <si>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</si>
  <si>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</si>
  <si>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</si>
  <si>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</si>
  <si>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</si>
  <si>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</si>
  <si>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</si>
  <si>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</si>
  <si>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</si>
  <si>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</si>
  <si>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</si>
  <si>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</si>
  <si>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</si>
  <si>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</si>
  <si>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</si>
  <si>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</si>
  <si>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</si>
  <si>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</si>
  <si>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</si>
  <si>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</si>
  <si>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</si>
  <si>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</si>
  <si>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</si>
  <si>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</si>
  <si>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</si>
  <si>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</si>
  <si>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</si>
  <si>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</si>
  <si>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</si>
  <si>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</si>
  <si>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</si>
  <si>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</si>
  <si>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</si>
  <si>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</si>
  <si>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</si>
  <si>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</si>
  <si>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</si>
  <si>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</si>
  <si>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</si>
  <si>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</si>
  <si>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</si>
  <si>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</si>
  <si>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</si>
  <si>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</si>
  <si>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</si>
  <si>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</si>
  <si>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</si>
  <si>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</si>
  <si>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</si>
  <si>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</si>
  <si>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</si>
  <si>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</si>
  <si>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</si>
  <si>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</si>
  <si>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</si>
  <si>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</si>
  <si>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</si>
  <si>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</si>
  <si>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</si>
  <si>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</si>
  <si>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</si>
  <si>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</si>
  <si>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</si>
  <si>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</si>
  <si>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</si>
  <si>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</si>
  <si>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</si>
  <si>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</si>
  <si>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</si>
  <si>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</si>
  <si>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</si>
  <si>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</si>
  <si>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</si>
  <si>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</si>
  <si>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</si>
  <si>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</si>
  <si>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</si>
  <si>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</si>
  <si>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</si>
  <si>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</si>
  <si>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</si>
  <si>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</si>
  <si>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</si>
  <si>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</si>
  <si>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</si>
  <si>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</si>
  <si>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</si>
  <si>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</si>
  <si>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</si>
  <si>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</si>
  <si>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</si>
  <si>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</si>
  <si>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</si>
  <si>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</si>
  <si>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</si>
  <si>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</si>
  <si>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</si>
  <si>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</si>
  <si>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</si>
  <si>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</si>
  <si>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</si>
  <si>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</si>
  <si>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</si>
  <si>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</si>
  <si>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</si>
  <si>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</si>
  <si>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</si>
  <si>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</si>
  <si>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</si>
  <si>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</si>
  <si>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</si>
  <si>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</si>
  <si>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</si>
  <si>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</si>
  <si>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</si>
  <si>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</si>
  <si>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</si>
  <si>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</si>
  <si>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</si>
  <si>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</si>
  <si>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</si>
  <si>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</si>
  <si>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</si>
  <si>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</si>
  <si>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</si>
  <si>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</si>
  <si>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</si>
  <si>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</si>
  <si>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</si>
  <si>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</si>
  <si>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</si>
  <si>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</si>
  <si>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</si>
  <si>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</si>
  <si>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</si>
  <si>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</si>
  <si>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</si>
  <si>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</si>
  <si>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</si>
  <si>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</si>
  <si>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</si>
  <si>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</si>
  <si>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</si>
  <si>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</si>
  <si>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</si>
  <si>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</si>
  <si>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</si>
  <si>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</si>
  <si>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</si>
  <si>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</si>
  <si>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</si>
  <si>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</si>
  <si>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</si>
  <si>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</si>
  <si>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</si>
  <si>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</si>
  <si>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</si>
  <si>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</si>
  <si>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</si>
  <si>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</si>
  <si>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10. Mezisoučet, zůstatek (výsledek) Technického účtu k neživotnímu pojištění (položka III.1.)</t>
  </si>
  <si>
    <t>7.</t>
  </si>
  <si>
    <t>Rozvaha k 30.6.2022</t>
  </si>
  <si>
    <t>Výkaz zisku a ztráty k 30.6.2022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</si>
</sst>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27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9" xfId="0" applyFont="1" applyBorder="1" applyAlignment="1">
      <alignment horizontal="center" vertical="center"/>
    </xf>
    <xf numFmtId="3" fontId="18" fillId="2" borderId="9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0" xfId="0" applyNumberFormat="1" applyFont="1" applyFill="1" applyBorder="1" applyAlignment="1">
      <alignment vertical="center"/>
    </xf>
    <xf numFmtId="3" fontId="18" fillId="2" borderId="10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9" xfId="0" applyNumberFormat="1" applyFont="1" applyBorder="1" applyAlignment="1">
      <alignment vertical="center"/>
    </xf>
    <xf numFmtId="3" fontId="21" fillId="0" borderId="9" xfId="0" applyNumberFormat="1" applyFont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0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4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9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49" fontId="18" fillId="0" borderId="1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1" xfId="0" applyFont="1" applyBorder="1" applyAlignment="1">
      <alignment vertical="center"/>
    </xf>
    <xf numFmtId="49" fontId="18" fillId="0" borderId="11" xfId="0" applyNumberFormat="1" applyFont="1" applyBorder="1" applyAlignment="1">
      <alignment horizontal="right" vertical="center"/>
    </xf>
    <xf numFmtId="49" fontId="18" fillId="0" borderId="11" xfId="0" applyNumberFormat="1" applyFont="1" applyBorder="1" applyAlignment="1">
      <alignment horizontal="center" vertical="center"/>
    </xf>
    <xf numFmtId="3" fontId="18" fillId="0" borderId="11" xfId="0" applyNumberFormat="1" applyFont="1" applyBorder="1" applyAlignment="1">
      <alignment horizontal="center" vertical="center"/>
    </xf>
    <xf numFmtId="3" fontId="18" fillId="2" borderId="11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center"/>
    </xf>
    <xf numFmtId="3" fontId="18" fillId="0" borderId="0" xfId="0" applyNumberFormat="1" applyFont="1"/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18" fillId="0" borderId="9" xfId="0" applyFont="1" applyBorder="1" applyAlignment="1">
      <alignment vertical="center"/>
    </xf>
    <xf numFmtId="164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9" xfId="0" quotePrefix="1" applyNumberFormat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9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2" borderId="17" xfId="0" applyFill="1" applyBorder="1"/>
    <xf numFmtId="0" fontId="0" fillId="2" borderId="18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2" xfId="0" applyFill="1" applyBorder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>
          <a:extLst>
            <a:ext uri="{FF2B5EF4-FFF2-40B4-BE49-F238E27FC236}">
              <a16:creationId xmlns:a16="http://schemas.microsoft.com/office/drawing/2014/main" id="{00000000-0008-0000-0000-000083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>
          <a:extLst>
            <a:ext uri="{FF2B5EF4-FFF2-40B4-BE49-F238E27FC236}">
              <a16:creationId xmlns:a16="http://schemas.microsoft.com/office/drawing/2014/main" id="{00000000-0008-0000-0000-000084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>
          <a:extLst>
            <a:ext uri="{FF2B5EF4-FFF2-40B4-BE49-F238E27FC236}">
              <a16:creationId xmlns:a16="http://schemas.microsoft.com/office/drawing/2014/main" id="{00000000-0008-0000-0000-000085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>
          <a:extLst>
            <a:ext uri="{FF2B5EF4-FFF2-40B4-BE49-F238E27FC236}">
              <a16:creationId xmlns:a16="http://schemas.microsoft.com/office/drawing/2014/main" id="{00000000-0008-0000-0000-000086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>
          <a:extLst>
            <a:ext uri="{FF2B5EF4-FFF2-40B4-BE49-F238E27FC236}">
              <a16:creationId xmlns:a16="http://schemas.microsoft.com/office/drawing/2014/main" id="{00000000-0008-0000-0000-000087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>
          <a:extLst>
            <a:ext uri="{FF2B5EF4-FFF2-40B4-BE49-F238E27FC236}">
              <a16:creationId xmlns:a16="http://schemas.microsoft.com/office/drawing/2014/main" id="{00000000-0008-0000-0000-000088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>
          <a:extLst>
            <a:ext uri="{FF2B5EF4-FFF2-40B4-BE49-F238E27FC236}">
              <a16:creationId xmlns:a16="http://schemas.microsoft.com/office/drawing/2014/main" id="{00000000-0008-0000-0000-000089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>
          <a:extLst>
            <a:ext uri="{FF2B5EF4-FFF2-40B4-BE49-F238E27FC236}">
              <a16:creationId xmlns:a16="http://schemas.microsoft.com/office/drawing/2014/main" id="{00000000-0008-0000-0000-00008A840000}"/>
            </a:ext>
          </a:extLst>
        </xdr:cNvPr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>
          <a:extLst>
            <a:ext uri="{FF2B5EF4-FFF2-40B4-BE49-F238E27FC236}">
              <a16:creationId xmlns:a16="http://schemas.microsoft.com/office/drawing/2014/main" id="{00000000-0008-0000-0000-00008B840000}"/>
            </a:ext>
          </a:extLst>
        </xdr:cNvPr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>
          <a:extLst>
            <a:ext uri="{FF2B5EF4-FFF2-40B4-BE49-F238E27FC236}">
              <a16:creationId xmlns:a16="http://schemas.microsoft.com/office/drawing/2014/main" id="{00000000-0008-0000-0000-00008C840000}"/>
            </a:ext>
          </a:extLst>
        </xdr:cNvPr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>
          <a:extLst>
            <a:ext uri="{FF2B5EF4-FFF2-40B4-BE49-F238E27FC236}">
              <a16:creationId xmlns:a16="http://schemas.microsoft.com/office/drawing/2014/main" id="{00000000-0008-0000-0000-00008D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>
          <a:extLst>
            <a:ext uri="{FF2B5EF4-FFF2-40B4-BE49-F238E27FC236}">
              <a16:creationId xmlns:a16="http://schemas.microsoft.com/office/drawing/2014/main" id="{00000000-0008-0000-0000-00008E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>
          <a:extLst>
            <a:ext uri="{FF2B5EF4-FFF2-40B4-BE49-F238E27FC236}">
              <a16:creationId xmlns:a16="http://schemas.microsoft.com/office/drawing/2014/main" id="{00000000-0008-0000-0000-00008F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>
          <a:extLst>
            <a:ext uri="{FF2B5EF4-FFF2-40B4-BE49-F238E27FC236}">
              <a16:creationId xmlns:a16="http://schemas.microsoft.com/office/drawing/2014/main" id="{00000000-0008-0000-0000-000090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>
          <a:extLst>
            <a:ext uri="{FF2B5EF4-FFF2-40B4-BE49-F238E27FC236}">
              <a16:creationId xmlns:a16="http://schemas.microsoft.com/office/drawing/2014/main" id="{00000000-0008-0000-0000-000091840000}"/>
            </a:ext>
          </a:extLst>
        </xdr:cNvPr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>
          <a:extLst>
            <a:ext uri="{FF2B5EF4-FFF2-40B4-BE49-F238E27FC236}">
              <a16:creationId xmlns:a16="http://schemas.microsoft.com/office/drawing/2014/main" id="{00000000-0008-0000-0000-000092840000}"/>
            </a:ext>
          </a:extLst>
        </xdr:cNvPr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450056</xdr:colOff>
      <xdr:row>0</xdr:row>
      <xdr:rowOff>71438</xdr:rowOff>
    </xdr:from>
    <xdr:to>
      <xdr:col>2</xdr:col>
      <xdr:colOff>450056</xdr:colOff>
      <xdr:row>0</xdr:row>
      <xdr:rowOff>223838</xdr:rowOff>
    </xdr:to>
    <xdr:sp macro="" textlink="">
      <xdr:nvSpPr>
        <xdr:cNvPr id="33939" name="Rectangle 98">
          <a:extLst>
            <a:ext uri="{FF2B5EF4-FFF2-40B4-BE49-F238E27FC236}">
              <a16:creationId xmlns:a16="http://schemas.microsoft.com/office/drawing/2014/main" id="{00000000-0008-0000-0000-000093840000}"/>
            </a:ext>
          </a:extLst>
        </xdr:cNvPr>
        <xdr:cNvSpPr>
          <a:spLocks noChangeArrowheads="1"/>
        </xdr:cNvSpPr>
      </xdr:nvSpPr>
      <xdr:spPr bwMode="auto">
        <a:xfrm>
          <a:off x="962025" y="71438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823913</xdr:colOff>
      <xdr:row>1</xdr:row>
      <xdr:rowOff>226219</xdr:rowOff>
    </xdr:from>
    <xdr:to>
      <xdr:col>2</xdr:col>
      <xdr:colOff>823913</xdr:colOff>
      <xdr:row>2</xdr:row>
      <xdr:rowOff>116681</xdr:rowOff>
    </xdr:to>
    <xdr:sp macro="" textlink="">
      <xdr:nvSpPr>
        <xdr:cNvPr id="33940" name="Rectangle 99">
          <a:extLst>
            <a:ext uri="{FF2B5EF4-FFF2-40B4-BE49-F238E27FC236}">
              <a16:creationId xmlns:a16="http://schemas.microsoft.com/office/drawing/2014/main" id="{00000000-0008-0000-0000-000094840000}"/>
            </a:ext>
          </a:extLst>
        </xdr:cNvPr>
        <xdr:cNvSpPr>
          <a:spLocks noChangeArrowheads="1"/>
        </xdr:cNvSpPr>
      </xdr:nvSpPr>
      <xdr:spPr bwMode="auto">
        <a:xfrm>
          <a:off x="1335882" y="523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>
          <a:extLst>
            <a:ext uri="{FF2B5EF4-FFF2-40B4-BE49-F238E27FC236}">
              <a16:creationId xmlns:a16="http://schemas.microsoft.com/office/drawing/2014/main" id="{00000000-0008-0000-0000-000095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>
          <a:extLst>
            <a:ext uri="{FF2B5EF4-FFF2-40B4-BE49-F238E27FC236}">
              <a16:creationId xmlns:a16="http://schemas.microsoft.com/office/drawing/2014/main" id="{00000000-0008-0000-0000-000096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>
          <a:extLst>
            <a:ext uri="{FF2B5EF4-FFF2-40B4-BE49-F238E27FC236}">
              <a16:creationId xmlns:a16="http://schemas.microsoft.com/office/drawing/2014/main" id="{00000000-0008-0000-0000-000097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>
          <a:extLst>
            <a:ext uri="{FF2B5EF4-FFF2-40B4-BE49-F238E27FC236}">
              <a16:creationId xmlns:a16="http://schemas.microsoft.com/office/drawing/2014/main" id="{00000000-0008-0000-0000-000098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>
          <a:extLst>
            <a:ext uri="{FF2B5EF4-FFF2-40B4-BE49-F238E27FC236}">
              <a16:creationId xmlns:a16="http://schemas.microsoft.com/office/drawing/2014/main" id="{00000000-0008-0000-0000-000099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>
          <a:extLst>
            <a:ext uri="{FF2B5EF4-FFF2-40B4-BE49-F238E27FC236}">
              <a16:creationId xmlns:a16="http://schemas.microsoft.com/office/drawing/2014/main" id="{00000000-0008-0000-0000-00009A840000}"/>
            </a:ext>
          </a:extLst>
        </xdr:cNvPr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0</xdr:colOff>
      <xdr:row>141</xdr:row>
      <xdr:rowOff>114300</xdr:rowOff>
    </xdr:to>
    <xdr:grpSp>
      <xdr:nvGrpSpPr>
        <xdr:cNvPr id="33947" name="Group 120">
          <a:extLst>
            <a:ext uri="{FF2B5EF4-FFF2-40B4-BE49-F238E27FC236}">
              <a16:creationId xmlns:a16="http://schemas.microsoft.com/office/drawing/2014/main" id="{00000000-0008-0000-0000-00009B840000}"/>
            </a:ext>
          </a:extLst>
        </xdr:cNvPr>
        <xdr:cNvGrpSpPr>
          <a:grpSpLocks/>
        </xdr:cNvGrpSpPr>
      </xdr:nvGrpSpPr>
      <xdr:grpSpPr bwMode="auto">
        <a:xfrm>
          <a:off x="200025" y="57752456"/>
          <a:ext cx="8134350" cy="1857375"/>
          <a:chOff x="3" y="3858"/>
          <a:chExt cx="737" cy="110"/>
        </a:xfrm>
      </xdr:grpSpPr>
      <xdr:sp macro="" textlink="">
        <xdr:nvSpPr>
          <xdr:cNvPr id="2155" name="Rectangle 107">
            <a:extLst>
              <a:ext uri="{FF2B5EF4-FFF2-40B4-BE49-F238E27FC236}">
                <a16:creationId xmlns:a16="http://schemas.microsoft.com/office/drawing/2014/main" id="{00000000-0008-0000-0000-00006B080000}"/>
              </a:ext>
            </a:extLst>
          </xdr:cNvPr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>
            <a:extLst>
              <a:ext uri="{FF2B5EF4-FFF2-40B4-BE49-F238E27FC236}">
                <a16:creationId xmlns:a16="http://schemas.microsoft.com/office/drawing/2014/main" id="{00000000-0008-0000-0000-00006C080000}"/>
              </a:ext>
            </a:extLst>
          </xdr:cNvPr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>
            <a:extLst>
              <a:ext uri="{FF2B5EF4-FFF2-40B4-BE49-F238E27FC236}">
                <a16:creationId xmlns:a16="http://schemas.microsoft.com/office/drawing/2014/main" id="{00000000-0008-0000-0000-00006F080000}"/>
              </a:ext>
            </a:extLst>
          </xdr:cNvPr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>
            <a:extLst>
              <a:ext uri="{FF2B5EF4-FFF2-40B4-BE49-F238E27FC236}">
                <a16:creationId xmlns:a16="http://schemas.microsoft.com/office/drawing/2014/main" id="{00000000-0008-0000-0000-000070080000}"/>
              </a:ext>
            </a:extLst>
          </xdr:cNvPr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>
            <a:extLst>
              <a:ext uri="{FF2B5EF4-FFF2-40B4-BE49-F238E27FC236}">
                <a16:creationId xmlns:a16="http://schemas.microsoft.com/office/drawing/2014/main" id="{00000000-0008-0000-0000-0000A084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>
            <a:extLst>
              <a:ext uri="{FF2B5EF4-FFF2-40B4-BE49-F238E27FC236}">
                <a16:creationId xmlns:a16="http://schemas.microsoft.com/office/drawing/2014/main" id="{00000000-0008-0000-0000-0000A184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>
            <a:extLst>
              <a:ext uri="{FF2B5EF4-FFF2-40B4-BE49-F238E27FC236}">
                <a16:creationId xmlns:a16="http://schemas.microsoft.com/office/drawing/2014/main" id="{00000000-0008-0000-0000-0000A284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>
            <a:extLst>
              <a:ext uri="{FF2B5EF4-FFF2-40B4-BE49-F238E27FC236}">
                <a16:creationId xmlns:a16="http://schemas.microsoft.com/office/drawing/2014/main" id="{00000000-0008-0000-0000-0000A384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0</xdr:colOff>
      <xdr:row>116</xdr:row>
      <xdr:rowOff>76200</xdr:rowOff>
    </xdr:to>
    <xdr:grpSp>
      <xdr:nvGrpSpPr>
        <xdr:cNvPr id="32099" name="Group 9">
          <a:extLst>
            <a:ext uri="{FF2B5EF4-FFF2-40B4-BE49-F238E27FC236}">
              <a16:creationId xmlns:a16="http://schemas.microsoft.com/office/drawing/2014/main" id="{00000000-0008-0000-0200-0000637D0000}"/>
            </a:ext>
          </a:extLst>
        </xdr:cNvPr>
        <xdr:cNvGrpSpPr>
          <a:grpSpLocks/>
        </xdr:cNvGrpSpPr>
      </xdr:nvGrpSpPr>
      <xdr:grpSpPr bwMode="auto">
        <a:xfrm>
          <a:off x="47625" y="46358175"/>
          <a:ext cx="9551458" cy="1893358"/>
          <a:chOff x="3" y="3858"/>
          <a:chExt cx="737" cy="110"/>
        </a:xfrm>
      </xdr:grpSpPr>
      <xdr:sp macro="" textlink="">
        <xdr:nvSpPr>
          <xdr:cNvPr id="1034" name="Rectangle 10">
            <a:extLst>
              <a:ext uri="{FF2B5EF4-FFF2-40B4-BE49-F238E27FC236}">
                <a16:creationId xmlns:a16="http://schemas.microsoft.com/office/drawing/2014/main" id="{00000000-0008-0000-0200-00000A040000}"/>
              </a:ext>
            </a:extLst>
          </xdr:cNvPr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>
            <a:extLst>
              <a:ext uri="{FF2B5EF4-FFF2-40B4-BE49-F238E27FC236}">
                <a16:creationId xmlns:a16="http://schemas.microsoft.com/office/drawing/2014/main" id="{00000000-0008-0000-0200-00000B040000}"/>
              </a:ext>
            </a:extLst>
          </xdr:cNvPr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>
            <a:extLst>
              <a:ext uri="{FF2B5EF4-FFF2-40B4-BE49-F238E27FC236}">
                <a16:creationId xmlns:a16="http://schemas.microsoft.com/office/drawing/2014/main" id="{00000000-0008-0000-0200-00000E040000}"/>
              </a:ext>
            </a:extLst>
          </xdr:cNvPr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>
            <a:extLst>
              <a:ext uri="{FF2B5EF4-FFF2-40B4-BE49-F238E27FC236}">
                <a16:creationId xmlns:a16="http://schemas.microsoft.com/office/drawing/2014/main" id="{00000000-0008-0000-0200-00000F040000}"/>
              </a:ext>
            </a:extLst>
          </xdr:cNvPr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>
            <a:extLst>
              <a:ext uri="{FF2B5EF4-FFF2-40B4-BE49-F238E27FC236}">
                <a16:creationId xmlns:a16="http://schemas.microsoft.com/office/drawing/2014/main" id="{00000000-0008-0000-0200-0000687D0000}"/>
              </a:ext>
            </a:extLst>
          </xdr:cNvPr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>
            <a:extLst>
              <a:ext uri="{FF2B5EF4-FFF2-40B4-BE49-F238E27FC236}">
                <a16:creationId xmlns:a16="http://schemas.microsoft.com/office/drawing/2014/main" id="{00000000-0008-0000-0200-0000697D0000}"/>
              </a:ext>
            </a:extLst>
          </xdr:cNvPr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>
            <a:extLst>
              <a:ext uri="{FF2B5EF4-FFF2-40B4-BE49-F238E27FC236}">
                <a16:creationId xmlns:a16="http://schemas.microsoft.com/office/drawing/2014/main" id="{00000000-0008-0000-0200-00006A7D0000}"/>
              </a:ext>
            </a:extLst>
          </xdr:cNvPr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>
            <a:extLst>
              <a:ext uri="{FF2B5EF4-FFF2-40B4-BE49-F238E27FC236}">
                <a16:creationId xmlns:a16="http://schemas.microsoft.com/office/drawing/2014/main" id="{00000000-0008-0000-0200-00006B7D0000}"/>
              </a:ext>
            </a:extLst>
          </xdr:cNvPr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M337"/>
  <sheetViews>
    <sheetView showGridLines="0" showZeros="0" tabSelected="1" view="pageBreakPreview" topLeftCell="A54" zoomScale="80" zoomScaleNormal="100" zoomScaleSheetLayoutView="80" workbookViewId="0">
      <selection activeCell="H64" sqref="H64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8" width="12.33203125" style="63" customWidth="1"/>
    <col min="9" max="9" width="6.5" style="62" customWidth="1"/>
    <col min="10" max="10" width="14.83203125" style="62" customWidth="1"/>
    <col min="11" max="11" width="14.5" style="62" customWidth="1"/>
    <col min="12" max="13" width="14.5" style="64" customWidth="1"/>
    <col min="14" max="16384" width="10.83203125" style="64"/>
  </cols>
  <sheetData>
    <row r="1" spans="1:11" ht="23.25" x14ac:dyDescent="0.35">
      <c r="A1" s="61" t="s">
        <v>226</v>
      </c>
    </row>
    <row r="2" spans="1:11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1" s="65" customFormat="1" ht="20.25" customHeight="1" x14ac:dyDescent="0.35">
      <c r="A3" s="68" t="s">
        <v>281</v>
      </c>
      <c r="B3" s="62"/>
      <c r="C3" s="62"/>
      <c r="D3" s="69"/>
      <c r="E3" s="62"/>
      <c r="G3" s="70"/>
      <c r="H3" s="71"/>
    </row>
    <row r="4" spans="1:11" s="65" customFormat="1" ht="20.25" customHeight="1" x14ac:dyDescent="0.2">
      <c r="A4" s="73" t="s">
        <v>9</v>
      </c>
      <c r="B4" s="62"/>
      <c r="C4" s="62"/>
      <c r="D4" s="62"/>
      <c r="E4" s="62"/>
      <c r="G4" s="70"/>
      <c r="H4" s="71"/>
    </row>
    <row r="5" spans="1:11" s="65" customFormat="1" ht="20.25" customHeight="1" x14ac:dyDescent="0.2">
      <c r="A5" s="74" t="s">
        <v>241</v>
      </c>
      <c r="B5" s="75"/>
      <c r="C5" s="62"/>
      <c r="D5" s="62"/>
      <c r="E5" s="62"/>
      <c r="F5" s="76"/>
      <c r="G5" s="70"/>
      <c r="H5" s="71"/>
    </row>
    <row r="6" spans="1:11" ht="20.25" customHeight="1" x14ac:dyDescent="0.35">
      <c r="A6" s="74" t="s">
        <v>67</v>
      </c>
      <c r="B6" s="75"/>
      <c r="C6" s="202">
        <v>60192402</v>
      </c>
      <c r="D6" s="203"/>
      <c r="E6" s="203"/>
    </row>
    <row r="7" spans="1:11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4" customHeight="1" x14ac:dyDescent="0.35">
      <c r="A8" s="200"/>
      <c r="B8" s="200"/>
      <c r="C8" s="200"/>
      <c r="D8" s="200" t="s">
        <v>89</v>
      </c>
      <c r="E8" s="200"/>
      <c r="F8" s="78">
        <v>2022</v>
      </c>
      <c r="G8" s="78">
        <v>2022</v>
      </c>
      <c r="H8" s="78">
        <v>2022</v>
      </c>
      <c r="J8" s="79"/>
      <c r="K8" s="79"/>
    </row>
    <row r="9" spans="1:11" ht="28.5" customHeight="1" x14ac:dyDescent="0.35">
      <c r="A9" s="201"/>
      <c r="B9" s="201"/>
      <c r="C9" s="201"/>
      <c r="D9" s="201"/>
      <c r="E9" s="201"/>
      <c r="F9" s="80" t="s">
        <v>6</v>
      </c>
      <c r="G9" s="80" t="s">
        <v>7</v>
      </c>
      <c r="H9" s="80" t="s">
        <v>8</v>
      </c>
      <c r="J9" s="66"/>
      <c r="K9" s="66"/>
    </row>
    <row r="10" spans="1:11" ht="35.1" customHeight="1" x14ac:dyDescent="0.35">
      <c r="A10" s="81" t="s">
        <v>151</v>
      </c>
      <c r="B10" s="81" t="s">
        <v>24</v>
      </c>
      <c r="C10" s="81"/>
      <c r="D10" s="81"/>
      <c r="E10" s="81"/>
      <c r="F10" s="82"/>
      <c r="G10" s="82"/>
      <c r="H10" s="83"/>
    </row>
    <row r="11" spans="1:11" ht="35.1" customHeight="1" x14ac:dyDescent="0.35">
      <c r="A11" s="84" t="s">
        <v>117</v>
      </c>
      <c r="B11" s="84" t="s">
        <v>118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J11" s="66"/>
    </row>
    <row r="12" spans="1:11" ht="35.1" customHeight="1" x14ac:dyDescent="0.35">
      <c r="A12" s="84" t="s">
        <v>119</v>
      </c>
      <c r="B12" s="84" t="s">
        <v>120</v>
      </c>
      <c r="C12" s="84"/>
      <c r="D12" s="87"/>
      <c r="E12" s="87"/>
      <c r="F12" s="85">
        <v>13326</v>
      </c>
      <c r="G12" s="85">
        <v>12151</v>
      </c>
      <c r="H12" s="85">
        <f>F12-G12</f>
        <v>1175</v>
      </c>
      <c r="J12" s="66"/>
      <c r="K12" s="88"/>
    </row>
    <row r="13" spans="1:11" ht="35.1" customHeight="1" x14ac:dyDescent="0.35">
      <c r="A13" s="89" t="s">
        <v>206</v>
      </c>
      <c r="B13" s="84" t="s">
        <v>25</v>
      </c>
      <c r="C13" s="84"/>
      <c r="D13" s="84"/>
      <c r="E13" s="84"/>
      <c r="F13" s="90"/>
      <c r="G13" s="90"/>
      <c r="H13" s="83">
        <f t="shared" ref="H13:H32" si="0">F13-G13</f>
        <v>0</v>
      </c>
    </row>
    <row r="14" spans="1:11" ht="35.1" customHeight="1" x14ac:dyDescent="0.35">
      <c r="A14" s="84" t="s">
        <v>121</v>
      </c>
      <c r="B14" s="84" t="s">
        <v>247</v>
      </c>
      <c r="C14" s="84"/>
      <c r="D14" s="84"/>
      <c r="E14" s="84"/>
      <c r="F14" s="85">
        <f>F15+F19+F24</f>
        <v>210831</v>
      </c>
      <c r="G14" s="86">
        <f>G17</f>
        <v>6714</v>
      </c>
      <c r="H14" s="85">
        <f>F14-G14</f>
        <v>204117</v>
      </c>
      <c r="J14" s="66"/>
      <c r="K14" s="88"/>
    </row>
    <row r="15" spans="1:11" ht="35.1" customHeight="1" x14ac:dyDescent="0.35">
      <c r="A15" s="89" t="s">
        <v>151</v>
      </c>
      <c r="B15" s="91" t="s">
        <v>122</v>
      </c>
      <c r="C15" s="84"/>
      <c r="D15" s="84"/>
      <c r="E15" s="84"/>
      <c r="F15" s="82">
        <f>F17+F16</f>
        <v>140000</v>
      </c>
      <c r="G15" s="82">
        <v>6714</v>
      </c>
      <c r="H15" s="82">
        <f>H16+H17</f>
        <v>133286</v>
      </c>
      <c r="J15" s="66"/>
      <c r="K15" s="88"/>
    </row>
    <row r="16" spans="1:11" ht="35.1" customHeight="1" x14ac:dyDescent="0.35">
      <c r="A16" s="187"/>
      <c r="B16" s="185"/>
      <c r="C16" s="186" t="s">
        <v>228</v>
      </c>
      <c r="D16" s="186"/>
      <c r="E16" s="186"/>
      <c r="F16" s="97">
        <v>32200</v>
      </c>
      <c r="G16" s="97"/>
      <c r="H16" s="97">
        <f t="shared" ref="H16:H17" si="1">F16-G16</f>
        <v>32200</v>
      </c>
      <c r="J16" s="66"/>
      <c r="K16" s="88"/>
    </row>
    <row r="17" spans="1:11" ht="35.1" customHeight="1" x14ac:dyDescent="0.35">
      <c r="A17" s="187"/>
      <c r="B17" s="185"/>
      <c r="C17" s="186" t="s">
        <v>229</v>
      </c>
      <c r="D17" s="186"/>
      <c r="E17" s="186"/>
      <c r="F17" s="97">
        <v>107800</v>
      </c>
      <c r="G17" s="97">
        <f>G15</f>
        <v>6714</v>
      </c>
      <c r="H17" s="97">
        <f t="shared" si="1"/>
        <v>101086</v>
      </c>
      <c r="J17" s="66"/>
      <c r="K17" s="88"/>
    </row>
    <row r="18" spans="1:11" ht="35.1" customHeight="1" x14ac:dyDescent="0.35">
      <c r="A18" s="89"/>
      <c r="B18" s="185"/>
      <c r="C18" s="185" t="s">
        <v>230</v>
      </c>
      <c r="D18" s="84"/>
      <c r="E18" s="92" t="s">
        <v>123</v>
      </c>
      <c r="F18" s="97">
        <f>F17+F16</f>
        <v>140000</v>
      </c>
      <c r="G18" s="97">
        <f>G17</f>
        <v>6714</v>
      </c>
      <c r="H18" s="97">
        <f t="shared" si="0"/>
        <v>133286</v>
      </c>
      <c r="J18" s="66"/>
      <c r="K18" s="88"/>
    </row>
    <row r="19" spans="1:11" ht="35.1" customHeight="1" x14ac:dyDescent="0.35">
      <c r="A19" s="89" t="s">
        <v>124</v>
      </c>
      <c r="B19" s="196" t="s">
        <v>255</v>
      </c>
      <c r="C19" s="197"/>
      <c r="D19" s="197"/>
      <c r="E19" s="197"/>
      <c r="F19" s="82">
        <f>SUM(F20:F23)</f>
        <v>0</v>
      </c>
      <c r="G19" s="82">
        <f>SUM(G20:G23)</f>
        <v>0</v>
      </c>
      <c r="H19" s="82">
        <f t="shared" si="0"/>
        <v>0</v>
      </c>
      <c r="J19" s="66"/>
      <c r="K19" s="88"/>
    </row>
    <row r="20" spans="1:11" ht="35.1" customHeight="1" x14ac:dyDescent="0.35">
      <c r="A20" s="89" t="s">
        <v>26</v>
      </c>
      <c r="B20" s="84" t="s">
        <v>126</v>
      </c>
      <c r="C20" s="84"/>
      <c r="D20" s="84"/>
      <c r="E20" s="84"/>
      <c r="F20" s="82"/>
      <c r="G20" s="82"/>
      <c r="H20" s="82">
        <f t="shared" si="0"/>
        <v>0</v>
      </c>
      <c r="J20" s="66"/>
      <c r="K20" s="88"/>
    </row>
    <row r="21" spans="1:11" ht="35.1" customHeight="1" x14ac:dyDescent="0.35">
      <c r="A21" s="89" t="s">
        <v>27</v>
      </c>
      <c r="B21" s="196" t="s">
        <v>237</v>
      </c>
      <c r="C21" s="197"/>
      <c r="D21" s="197"/>
      <c r="E21" s="197"/>
      <c r="F21" s="82"/>
      <c r="G21" s="82"/>
      <c r="H21" s="82">
        <f t="shared" si="0"/>
        <v>0</v>
      </c>
      <c r="J21" s="66"/>
      <c r="K21" s="88"/>
    </row>
    <row r="22" spans="1:11" ht="35.1" customHeight="1" x14ac:dyDescent="0.35">
      <c r="A22" s="89" t="s">
        <v>28</v>
      </c>
      <c r="B22" s="196" t="s">
        <v>129</v>
      </c>
      <c r="C22" s="197"/>
      <c r="D22" s="197"/>
      <c r="E22" s="197"/>
      <c r="F22" s="82"/>
      <c r="G22" s="82"/>
      <c r="H22" s="82">
        <f t="shared" si="0"/>
        <v>0</v>
      </c>
      <c r="J22" s="66"/>
      <c r="K22" s="88"/>
    </row>
    <row r="23" spans="1:11" ht="35.1" customHeight="1" x14ac:dyDescent="0.35">
      <c r="A23" s="89" t="s">
        <v>29</v>
      </c>
      <c r="B23" s="198" t="s">
        <v>231</v>
      </c>
      <c r="C23" s="199"/>
      <c r="D23" s="199"/>
      <c r="E23" s="199"/>
      <c r="F23" s="82"/>
      <c r="G23" s="82"/>
      <c r="H23" s="82">
        <f t="shared" si="0"/>
        <v>0</v>
      </c>
      <c r="J23" s="66"/>
      <c r="K23" s="88"/>
    </row>
    <row r="24" spans="1:11" ht="35.1" customHeight="1" x14ac:dyDescent="0.35">
      <c r="A24" s="89" t="s">
        <v>131</v>
      </c>
      <c r="B24" s="196" t="s">
        <v>248</v>
      </c>
      <c r="C24" s="197"/>
      <c r="D24" s="197"/>
      <c r="E24" s="84"/>
      <c r="F24" s="82">
        <f>F26+F29</f>
        <v>70831</v>
      </c>
      <c r="G24" s="82">
        <f>SUM(G25:G30)</f>
        <v>0</v>
      </c>
      <c r="H24" s="82">
        <f t="shared" si="0"/>
        <v>70831</v>
      </c>
      <c r="J24" s="66"/>
      <c r="K24" s="88"/>
    </row>
    <row r="25" spans="1:11" ht="35.1" customHeight="1" x14ac:dyDescent="0.35">
      <c r="A25" s="89" t="s">
        <v>26</v>
      </c>
      <c r="B25" s="84" t="s">
        <v>201</v>
      </c>
      <c r="C25" s="84"/>
      <c r="D25" s="189"/>
      <c r="E25" s="190"/>
      <c r="F25" s="82"/>
      <c r="G25" s="82"/>
      <c r="H25" s="82">
        <f t="shared" si="0"/>
        <v>0</v>
      </c>
      <c r="J25" s="66"/>
      <c r="K25" s="88"/>
    </row>
    <row r="26" spans="1:11" ht="35.1" customHeight="1" x14ac:dyDescent="0.35">
      <c r="A26" s="89" t="s">
        <v>27</v>
      </c>
      <c r="B26" s="84" t="s">
        <v>0</v>
      </c>
      <c r="C26" s="84"/>
      <c r="D26" s="84"/>
      <c r="E26" s="84"/>
      <c r="F26" s="82">
        <v>13771</v>
      </c>
      <c r="G26" s="82"/>
      <c r="H26" s="82">
        <f>F26</f>
        <v>13771</v>
      </c>
      <c r="J26" s="66"/>
      <c r="K26" s="88"/>
    </row>
    <row r="27" spans="1:11" ht="35.1" customHeight="1" x14ac:dyDescent="0.35">
      <c r="A27" s="89" t="s">
        <v>28</v>
      </c>
      <c r="B27" s="196" t="s">
        <v>249</v>
      </c>
      <c r="C27" s="197"/>
      <c r="D27" s="197"/>
      <c r="E27" s="197"/>
      <c r="F27" s="82"/>
      <c r="G27" s="82"/>
      <c r="H27" s="82">
        <f t="shared" si="0"/>
        <v>0</v>
      </c>
      <c r="J27" s="66"/>
      <c r="K27" s="88"/>
    </row>
    <row r="28" spans="1:11" ht="35.1" customHeight="1" x14ac:dyDescent="0.35">
      <c r="A28" s="90" t="s">
        <v>132</v>
      </c>
      <c r="B28" s="196" t="s">
        <v>232</v>
      </c>
      <c r="C28" s="197"/>
      <c r="D28" s="197"/>
      <c r="E28" s="197"/>
      <c r="F28" s="82">
        <v>0</v>
      </c>
      <c r="G28" s="82">
        <v>0</v>
      </c>
      <c r="H28" s="93">
        <f>F28-G28</f>
        <v>0</v>
      </c>
      <c r="J28" s="66"/>
      <c r="K28" s="88"/>
    </row>
    <row r="29" spans="1:11" ht="35.1" customHeight="1" x14ac:dyDescent="0.35">
      <c r="A29" s="90" t="s">
        <v>133</v>
      </c>
      <c r="B29" s="196" t="s">
        <v>134</v>
      </c>
      <c r="C29" s="197"/>
      <c r="D29" s="197"/>
      <c r="E29" s="197"/>
      <c r="F29" s="82">
        <v>57060</v>
      </c>
      <c r="G29" s="82"/>
      <c r="H29" s="82">
        <f>F29</f>
        <v>57060</v>
      </c>
      <c r="J29" s="66"/>
      <c r="K29" s="88"/>
    </row>
    <row r="30" spans="1:11" ht="35.1" customHeight="1" x14ac:dyDescent="0.35">
      <c r="A30" s="90" t="s">
        <v>280</v>
      </c>
      <c r="B30" s="84" t="s">
        <v>246</v>
      </c>
      <c r="C30" s="84"/>
      <c r="D30" s="84"/>
      <c r="E30" s="84"/>
      <c r="F30" s="82"/>
      <c r="G30" s="82"/>
      <c r="H30" s="82">
        <f t="shared" si="0"/>
        <v>0</v>
      </c>
      <c r="J30" s="66"/>
      <c r="K30" s="88"/>
    </row>
    <row r="31" spans="1:11" ht="35.1" customHeight="1" x14ac:dyDescent="0.35">
      <c r="A31" s="89" t="s">
        <v>135</v>
      </c>
      <c r="B31" s="91" t="s">
        <v>136</v>
      </c>
      <c r="C31" s="84"/>
      <c r="D31" s="84"/>
      <c r="E31" s="84"/>
      <c r="F31" s="82"/>
      <c r="G31" s="82"/>
      <c r="H31" s="82">
        <f t="shared" si="0"/>
        <v>0</v>
      </c>
      <c r="J31" s="66"/>
      <c r="K31" s="88"/>
    </row>
    <row r="32" spans="1:11" ht="35.1" customHeight="1" x14ac:dyDescent="0.35">
      <c r="A32" s="94" t="s">
        <v>137</v>
      </c>
      <c r="B32" s="204" t="s">
        <v>256</v>
      </c>
      <c r="C32" s="205"/>
      <c r="D32" s="205"/>
      <c r="E32" s="205"/>
      <c r="F32" s="95"/>
      <c r="G32" s="95"/>
      <c r="H32" s="95">
        <f t="shared" si="0"/>
        <v>0</v>
      </c>
      <c r="J32" s="66"/>
      <c r="K32" s="88"/>
    </row>
    <row r="33" spans="1:11" ht="35.1" customHeight="1" x14ac:dyDescent="0.35">
      <c r="A33" s="89"/>
      <c r="B33" s="84"/>
      <c r="C33" s="84"/>
      <c r="D33" s="84"/>
      <c r="E33" s="84"/>
      <c r="F33" s="96"/>
      <c r="G33" s="96"/>
      <c r="H33" s="96"/>
    </row>
    <row r="34" spans="1:11" ht="35.1" customHeight="1" x14ac:dyDescent="0.35">
      <c r="A34" s="89"/>
      <c r="B34" s="84"/>
      <c r="C34" s="84"/>
      <c r="D34" s="84"/>
      <c r="E34" s="84"/>
      <c r="F34" s="96"/>
      <c r="G34" s="96"/>
      <c r="H34" s="96"/>
    </row>
    <row r="35" spans="1:11" ht="35.1" customHeight="1" x14ac:dyDescent="0.35">
      <c r="A35" s="89"/>
      <c r="B35" s="84"/>
      <c r="C35" s="84"/>
      <c r="D35" s="84"/>
      <c r="E35" s="84"/>
      <c r="F35" s="96"/>
      <c r="G35" s="96"/>
      <c r="H35" s="96"/>
    </row>
    <row r="36" spans="1:11" ht="35.1" customHeight="1" x14ac:dyDescent="0.35">
      <c r="A36" s="89"/>
      <c r="B36" s="84"/>
      <c r="C36" s="84"/>
      <c r="D36" s="84"/>
      <c r="E36" s="84"/>
      <c r="F36" s="96"/>
      <c r="G36" s="96"/>
      <c r="H36" s="96"/>
    </row>
    <row r="37" spans="1:11" ht="35.1" customHeight="1" thickBot="1" x14ac:dyDescent="0.4">
      <c r="A37" s="89"/>
      <c r="B37" s="84"/>
      <c r="C37" s="84"/>
      <c r="D37" s="84"/>
      <c r="E37" s="84"/>
      <c r="F37" s="96"/>
      <c r="G37" s="96"/>
      <c r="H37" s="96"/>
    </row>
    <row r="38" spans="1:11" ht="22.5" customHeight="1" x14ac:dyDescent="0.35">
      <c r="A38" s="200" t="s">
        <v>89</v>
      </c>
      <c r="B38" s="200"/>
      <c r="C38" s="200"/>
      <c r="D38" s="200" t="s">
        <v>89</v>
      </c>
      <c r="E38" s="200"/>
      <c r="F38" s="78">
        <v>2022</v>
      </c>
      <c r="G38" s="78">
        <v>2022</v>
      </c>
      <c r="H38" s="78">
        <v>2022</v>
      </c>
      <c r="J38" s="79"/>
      <c r="K38" s="79"/>
    </row>
    <row r="39" spans="1:11" ht="30" customHeight="1" x14ac:dyDescent="0.35">
      <c r="A39" s="201"/>
      <c r="B39" s="201"/>
      <c r="C39" s="201"/>
      <c r="D39" s="201"/>
      <c r="E39" s="201"/>
      <c r="F39" s="80" t="s">
        <v>6</v>
      </c>
      <c r="G39" s="80" t="s">
        <v>7</v>
      </c>
      <c r="H39" s="80" t="s">
        <v>8</v>
      </c>
      <c r="J39" s="66"/>
      <c r="K39" s="66"/>
    </row>
    <row r="40" spans="1:11" ht="35.1" customHeight="1" x14ac:dyDescent="0.35">
      <c r="A40" s="81" t="s">
        <v>138</v>
      </c>
      <c r="B40" s="81" t="s">
        <v>139</v>
      </c>
      <c r="C40" s="81"/>
      <c r="D40" s="81"/>
      <c r="E40" s="81"/>
      <c r="F40" s="85">
        <f>F41+F48+F51</f>
        <v>9408</v>
      </c>
      <c r="G40" s="86">
        <f>G41+G51</f>
        <v>513</v>
      </c>
      <c r="H40" s="85">
        <f>H41+H51+H48</f>
        <v>8895</v>
      </c>
      <c r="J40" s="66"/>
      <c r="K40" s="88"/>
    </row>
    <row r="41" spans="1:11" ht="35.1" customHeight="1" x14ac:dyDescent="0.35">
      <c r="A41" s="84" t="s">
        <v>31</v>
      </c>
      <c r="B41" s="84" t="s">
        <v>141</v>
      </c>
      <c r="C41" s="84"/>
      <c r="D41" s="84"/>
      <c r="E41" s="84"/>
      <c r="F41" s="97">
        <f>F42</f>
        <v>7527</v>
      </c>
      <c r="G41" s="98">
        <f>G42</f>
        <v>513</v>
      </c>
      <c r="H41" s="97">
        <f>F41-G41</f>
        <v>7014</v>
      </c>
      <c r="J41" s="66"/>
      <c r="K41" s="88"/>
    </row>
    <row r="42" spans="1:11" ht="35.1" customHeight="1" x14ac:dyDescent="0.35">
      <c r="A42" s="84" t="s">
        <v>32</v>
      </c>
      <c r="B42" s="84" t="s">
        <v>142</v>
      </c>
      <c r="C42" s="84"/>
      <c r="D42" s="87"/>
      <c r="E42" s="87"/>
      <c r="F42" s="97">
        <v>7527</v>
      </c>
      <c r="G42" s="97">
        <v>513</v>
      </c>
      <c r="H42" s="97">
        <f>F42-G42</f>
        <v>7014</v>
      </c>
      <c r="J42" s="66"/>
      <c r="K42" s="88"/>
    </row>
    <row r="43" spans="1:11" ht="35.1" customHeight="1" x14ac:dyDescent="0.35">
      <c r="A43" s="89" t="s">
        <v>33</v>
      </c>
      <c r="B43" s="84" t="s">
        <v>30</v>
      </c>
      <c r="C43" s="84"/>
      <c r="D43" s="84"/>
      <c r="E43" s="84"/>
      <c r="F43" s="82"/>
      <c r="G43" s="82"/>
      <c r="H43" s="82">
        <f t="shared" ref="H43:H50" si="2">F43-G43</f>
        <v>0</v>
      </c>
      <c r="J43" s="66"/>
      <c r="K43" s="88"/>
    </row>
    <row r="44" spans="1:11" ht="35.1" customHeight="1" x14ac:dyDescent="0.35">
      <c r="A44" s="89" t="s">
        <v>34</v>
      </c>
      <c r="B44" s="84" t="s">
        <v>207</v>
      </c>
      <c r="C44" s="84"/>
      <c r="D44" s="84"/>
      <c r="E44" s="84"/>
      <c r="F44" s="82"/>
      <c r="G44" s="82"/>
      <c r="H44" s="82">
        <f t="shared" si="2"/>
        <v>0</v>
      </c>
      <c r="J44" s="66"/>
      <c r="K44" s="88"/>
    </row>
    <row r="45" spans="1:11" ht="35.1" customHeight="1" x14ac:dyDescent="0.35">
      <c r="A45" s="84" t="s">
        <v>35</v>
      </c>
      <c r="B45" s="84" t="s">
        <v>238</v>
      </c>
      <c r="C45" s="84"/>
      <c r="D45" s="84"/>
      <c r="E45" s="84"/>
      <c r="F45" s="82"/>
      <c r="G45" s="82">
        <v>0</v>
      </c>
      <c r="H45" s="82">
        <f t="shared" si="2"/>
        <v>0</v>
      </c>
      <c r="J45" s="66"/>
      <c r="K45" s="88"/>
    </row>
    <row r="46" spans="1:11" ht="35.1" customHeight="1" x14ac:dyDescent="0.35">
      <c r="A46" s="89" t="s">
        <v>33</v>
      </c>
      <c r="B46" s="91" t="s">
        <v>30</v>
      </c>
      <c r="C46" s="84"/>
      <c r="D46" s="84"/>
      <c r="E46" s="84"/>
      <c r="F46" s="82"/>
      <c r="G46" s="82"/>
      <c r="H46" s="82">
        <f t="shared" si="2"/>
        <v>0</v>
      </c>
      <c r="J46" s="66"/>
      <c r="K46" s="88"/>
    </row>
    <row r="47" spans="1:11" ht="35.1" customHeight="1" x14ac:dyDescent="0.35">
      <c r="A47" s="89" t="s">
        <v>34</v>
      </c>
      <c r="B47" s="91" t="s">
        <v>207</v>
      </c>
      <c r="C47" s="84"/>
      <c r="D47" s="84"/>
      <c r="E47" s="92"/>
      <c r="F47" s="82"/>
      <c r="G47" s="82"/>
      <c r="H47" s="82">
        <f t="shared" si="2"/>
        <v>0</v>
      </c>
      <c r="J47" s="66"/>
      <c r="K47" s="88"/>
    </row>
    <row r="48" spans="1:11" ht="35.1" customHeight="1" x14ac:dyDescent="0.35">
      <c r="A48" s="89" t="s">
        <v>36</v>
      </c>
      <c r="B48" s="196" t="s">
        <v>144</v>
      </c>
      <c r="C48" s="197"/>
      <c r="D48" s="197"/>
      <c r="E48" s="197"/>
      <c r="F48" s="82"/>
      <c r="G48" s="82"/>
      <c r="H48" s="82"/>
      <c r="J48" s="66"/>
      <c r="K48" s="88"/>
    </row>
    <row r="49" spans="1:11" ht="35.1" customHeight="1" x14ac:dyDescent="0.35">
      <c r="A49" s="89" t="s">
        <v>33</v>
      </c>
      <c r="B49" s="84" t="s">
        <v>30</v>
      </c>
      <c r="C49" s="84"/>
      <c r="D49" s="84"/>
      <c r="E49" s="84"/>
      <c r="F49" s="82"/>
      <c r="G49" s="82"/>
      <c r="H49" s="82">
        <f t="shared" si="2"/>
        <v>0</v>
      </c>
      <c r="J49" s="66"/>
      <c r="K49" s="88"/>
    </row>
    <row r="50" spans="1:11" ht="35.1" customHeight="1" x14ac:dyDescent="0.35">
      <c r="A50" s="89" t="s">
        <v>34</v>
      </c>
      <c r="B50" s="196" t="s">
        <v>207</v>
      </c>
      <c r="C50" s="197"/>
      <c r="D50" s="197"/>
      <c r="E50" s="197"/>
      <c r="F50" s="82"/>
      <c r="G50" s="82"/>
      <c r="H50" s="82">
        <f t="shared" si="2"/>
        <v>0</v>
      </c>
      <c r="J50" s="66"/>
      <c r="K50" s="88"/>
    </row>
    <row r="51" spans="1:11" ht="35.1" customHeight="1" x14ac:dyDescent="0.35">
      <c r="A51" s="89" t="s">
        <v>37</v>
      </c>
      <c r="B51" s="196" t="s">
        <v>145</v>
      </c>
      <c r="C51" s="197"/>
      <c r="D51" s="197"/>
      <c r="E51" s="197"/>
      <c r="F51" s="82">
        <v>1881</v>
      </c>
      <c r="G51" s="99"/>
      <c r="H51" s="99">
        <f>F51</f>
        <v>1881</v>
      </c>
      <c r="J51" s="66"/>
      <c r="K51" s="88"/>
    </row>
    <row r="52" spans="1:11" ht="35.1" customHeight="1" x14ac:dyDescent="0.35">
      <c r="A52" s="89" t="s">
        <v>33</v>
      </c>
      <c r="B52" s="198" t="s">
        <v>30</v>
      </c>
      <c r="C52" s="199"/>
      <c r="D52" s="199"/>
      <c r="E52" s="199"/>
      <c r="F52" s="82">
        <v>0</v>
      </c>
      <c r="G52" s="96"/>
      <c r="H52" s="82" t="s">
        <v>221</v>
      </c>
      <c r="J52" s="66"/>
      <c r="K52" s="88"/>
    </row>
    <row r="53" spans="1:11" ht="35.1" customHeight="1" x14ac:dyDescent="0.35">
      <c r="A53" s="89" t="s">
        <v>34</v>
      </c>
      <c r="B53" s="198" t="s">
        <v>207</v>
      </c>
      <c r="C53" s="199"/>
      <c r="D53" s="199"/>
      <c r="E53" s="199"/>
      <c r="F53" s="82"/>
      <c r="G53" s="82"/>
      <c r="H53" s="82">
        <f t="shared" ref="H53:H61" si="3">F53-G53</f>
        <v>0</v>
      </c>
      <c r="J53" s="66"/>
      <c r="K53" s="88"/>
    </row>
    <row r="54" spans="1:11" ht="35.1" customHeight="1" x14ac:dyDescent="0.35">
      <c r="A54" s="89" t="s">
        <v>143</v>
      </c>
      <c r="B54" s="196" t="s">
        <v>82</v>
      </c>
      <c r="C54" s="197"/>
      <c r="D54" s="197"/>
      <c r="E54" s="197"/>
      <c r="F54" s="85">
        <f>F57+F56+F55</f>
        <v>8979</v>
      </c>
      <c r="G54" s="85">
        <f>G55+G56+G56521</f>
        <v>4249</v>
      </c>
      <c r="H54" s="85">
        <f t="shared" si="3"/>
        <v>4730</v>
      </c>
      <c r="J54" s="66"/>
      <c r="K54" s="88"/>
    </row>
    <row r="55" spans="1:11" ht="35.1" customHeight="1" x14ac:dyDescent="0.35">
      <c r="A55" s="89"/>
      <c r="B55" s="84" t="s">
        <v>140</v>
      </c>
      <c r="C55" s="188" t="s">
        <v>233</v>
      </c>
      <c r="D55" s="84"/>
      <c r="E55" s="84"/>
      <c r="F55" s="82">
        <f>4815+507+179</f>
        <v>5501</v>
      </c>
      <c r="G55" s="76">
        <v>4249</v>
      </c>
      <c r="H55" s="82">
        <f>F55-G55</f>
        <v>1252</v>
      </c>
      <c r="I55" s="63"/>
      <c r="J55" s="66"/>
      <c r="K55" s="88"/>
    </row>
    <row r="56" spans="1:11" ht="35.1" customHeight="1" x14ac:dyDescent="0.35">
      <c r="A56" s="89"/>
      <c r="B56" s="84" t="s">
        <v>124</v>
      </c>
      <c r="C56" s="84" t="s">
        <v>146</v>
      </c>
      <c r="D56" s="84"/>
      <c r="E56" s="84"/>
      <c r="F56" s="82">
        <v>3478</v>
      </c>
      <c r="G56" s="82"/>
      <c r="H56" s="82">
        <f t="shared" si="3"/>
        <v>3478</v>
      </c>
      <c r="J56" s="66"/>
      <c r="K56" s="88"/>
    </row>
    <row r="57" spans="1:11" ht="35.1" customHeight="1" x14ac:dyDescent="0.35">
      <c r="A57" s="89"/>
      <c r="B57" s="84" t="s">
        <v>131</v>
      </c>
      <c r="C57" s="84" t="s">
        <v>147</v>
      </c>
      <c r="D57" s="84"/>
      <c r="E57" s="84"/>
      <c r="F57" s="82"/>
      <c r="G57" s="82"/>
      <c r="H57" s="82">
        <f t="shared" si="3"/>
        <v>0</v>
      </c>
      <c r="J57" s="66"/>
      <c r="K57" s="88"/>
    </row>
    <row r="58" spans="1:11" ht="35.1" customHeight="1" x14ac:dyDescent="0.35">
      <c r="A58" s="89" t="s">
        <v>148</v>
      </c>
      <c r="B58" s="196" t="s">
        <v>83</v>
      </c>
      <c r="C58" s="197"/>
      <c r="D58" s="197"/>
      <c r="E58" s="197"/>
      <c r="F58" s="85">
        <f>F60+F63</f>
        <v>4767</v>
      </c>
      <c r="G58" s="85">
        <f>G59+G60+G63</f>
        <v>0</v>
      </c>
      <c r="H58" s="85">
        <f>H60+H63</f>
        <v>4767</v>
      </c>
      <c r="J58" s="66"/>
      <c r="K58" s="88"/>
    </row>
    <row r="59" spans="1:11" ht="35.1" customHeight="1" x14ac:dyDescent="0.35">
      <c r="A59" s="89"/>
      <c r="B59" s="84" t="s">
        <v>140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J59" s="66"/>
      <c r="K59" s="88"/>
    </row>
    <row r="60" spans="1:11" ht="35.1" customHeight="1" x14ac:dyDescent="0.35">
      <c r="A60" s="89"/>
      <c r="B60" s="91" t="s">
        <v>124</v>
      </c>
      <c r="C60" s="84" t="s">
        <v>149</v>
      </c>
      <c r="D60" s="84"/>
      <c r="E60" s="84"/>
      <c r="F60" s="82">
        <f>F62</f>
        <v>741</v>
      </c>
      <c r="G60" s="82">
        <f>+G61+G62</f>
        <v>0</v>
      </c>
      <c r="H60" s="82">
        <f>H62</f>
        <v>741</v>
      </c>
      <c r="J60" s="66"/>
      <c r="K60" s="88"/>
    </row>
    <row r="61" spans="1:11" ht="35.1" customHeight="1" x14ac:dyDescent="0.35">
      <c r="A61" s="89"/>
      <c r="B61" s="100"/>
      <c r="C61" s="84" t="s">
        <v>208</v>
      </c>
      <c r="D61" s="84"/>
      <c r="E61" s="84"/>
      <c r="F61" s="82"/>
      <c r="G61" s="82"/>
      <c r="H61" s="82">
        <f t="shared" si="3"/>
        <v>0</v>
      </c>
      <c r="J61" s="66"/>
      <c r="K61" s="88"/>
    </row>
    <row r="62" spans="1:11" ht="35.1" customHeight="1" x14ac:dyDescent="0.35">
      <c r="A62" s="91"/>
      <c r="B62" s="91"/>
      <c r="C62" s="91" t="s">
        <v>209</v>
      </c>
      <c r="D62" s="91"/>
      <c r="E62" s="91"/>
      <c r="F62" s="99">
        <v>741</v>
      </c>
      <c r="G62" s="82"/>
      <c r="H62" s="82">
        <v>741</v>
      </c>
      <c r="I62" s="63" t="e">
        <f>H62-#REF!</f>
        <v>#REF!</v>
      </c>
      <c r="J62" s="66" t="e">
        <f>H62-I62</f>
        <v>#REF!</v>
      </c>
      <c r="K62" s="88"/>
    </row>
    <row r="63" spans="1:11" ht="35.1" customHeight="1" x14ac:dyDescent="0.35">
      <c r="A63" s="84"/>
      <c r="B63" s="84" t="s">
        <v>131</v>
      </c>
      <c r="C63" s="84" t="s">
        <v>150</v>
      </c>
      <c r="D63" s="84"/>
      <c r="E63" s="84"/>
      <c r="F63" s="82">
        <v>4026</v>
      </c>
      <c r="G63" s="82"/>
      <c r="H63" s="82">
        <f>F63</f>
        <v>4026</v>
      </c>
      <c r="J63" s="66"/>
      <c r="K63" s="88"/>
    </row>
    <row r="64" spans="1:11" ht="35.1" customHeight="1" thickBot="1" x14ac:dyDescent="0.4">
      <c r="A64" s="101"/>
      <c r="B64" s="101"/>
      <c r="C64" s="101" t="s">
        <v>210</v>
      </c>
      <c r="D64" s="101"/>
      <c r="E64" s="101"/>
      <c r="F64" s="101"/>
      <c r="G64" s="101"/>
      <c r="H64" s="101">
        <f>F64</f>
        <v>0</v>
      </c>
      <c r="J64" s="102"/>
      <c r="K64" s="103"/>
    </row>
    <row r="65" spans="1:13" ht="35.1" customHeight="1" thickBot="1" x14ac:dyDescent="0.4">
      <c r="A65" s="104" t="s">
        <v>61</v>
      </c>
      <c r="B65" s="104"/>
      <c r="C65" s="104"/>
      <c r="D65" s="104"/>
      <c r="E65" s="104"/>
      <c r="F65" s="105">
        <f>F58+F54+F40+F14+F12</f>
        <v>247311</v>
      </c>
      <c r="G65" s="105">
        <f>G54+G40+G14+G12+G11</f>
        <v>23627</v>
      </c>
      <c r="H65" s="105">
        <f>F65-G65</f>
        <v>223684</v>
      </c>
      <c r="J65" s="66"/>
      <c r="K65" s="88"/>
    </row>
    <row r="66" spans="1:13" ht="35.1" customHeight="1" x14ac:dyDescent="0.35">
      <c r="A66" s="72"/>
      <c r="B66" s="72"/>
      <c r="C66" s="72"/>
      <c r="D66" s="72"/>
      <c r="E66" s="72"/>
      <c r="F66" s="72"/>
      <c r="G66" s="72"/>
      <c r="H66" s="72"/>
    </row>
    <row r="67" spans="1:13" ht="35.1" customHeight="1" x14ac:dyDescent="0.35">
      <c r="A67" s="72"/>
      <c r="B67" s="72"/>
      <c r="C67" s="72"/>
      <c r="D67" s="72"/>
      <c r="E67" s="72"/>
      <c r="F67" s="72"/>
      <c r="G67" s="72"/>
      <c r="H67" s="195"/>
    </row>
    <row r="68" spans="1:13" ht="35.1" customHeight="1" thickBot="1" x14ac:dyDescent="0.4">
      <c r="A68" s="72"/>
      <c r="B68" s="72"/>
      <c r="C68" s="72"/>
      <c r="D68" s="72"/>
      <c r="E68" s="72"/>
      <c r="F68" s="72"/>
      <c r="G68" s="72"/>
      <c r="H68" s="72"/>
    </row>
    <row r="69" spans="1:13" ht="35.1" customHeight="1" x14ac:dyDescent="0.35">
      <c r="A69" s="200" t="s">
        <v>89</v>
      </c>
      <c r="B69" s="200"/>
      <c r="C69" s="200"/>
      <c r="D69" s="200"/>
      <c r="E69" s="200"/>
      <c r="F69" s="106"/>
      <c r="G69" s="215">
        <v>2022</v>
      </c>
      <c r="H69" s="106"/>
      <c r="J69" s="213"/>
      <c r="K69" s="214"/>
      <c r="L69" s="213"/>
      <c r="M69" s="214"/>
    </row>
    <row r="70" spans="1:13" ht="5.25" customHeight="1" x14ac:dyDescent="0.35">
      <c r="A70" s="201"/>
      <c r="B70" s="201"/>
      <c r="C70" s="201"/>
      <c r="D70" s="201"/>
      <c r="E70" s="201"/>
      <c r="F70" s="107"/>
      <c r="G70" s="216"/>
      <c r="H70" s="107"/>
      <c r="J70" s="214"/>
      <c r="K70" s="214"/>
      <c r="L70" s="214"/>
      <c r="M70" s="214"/>
    </row>
    <row r="71" spans="1:13" ht="35.1" customHeight="1" x14ac:dyDescent="0.35">
      <c r="A71" s="212" t="s">
        <v>84</v>
      </c>
      <c r="B71" s="212"/>
      <c r="C71" s="212"/>
      <c r="D71" s="212"/>
      <c r="E71" s="212"/>
      <c r="F71" s="82"/>
      <c r="G71" s="82"/>
      <c r="H71" s="82"/>
    </row>
    <row r="72" spans="1:13" ht="35.1" customHeight="1" x14ac:dyDescent="0.35">
      <c r="A72" s="89" t="s">
        <v>152</v>
      </c>
      <c r="B72" s="84" t="s">
        <v>153</v>
      </c>
      <c r="C72" s="84"/>
      <c r="D72" s="84"/>
      <c r="E72" s="84"/>
      <c r="F72" s="97"/>
      <c r="G72" s="85">
        <f>G73+G77+G78+G80+G79</f>
        <v>186858</v>
      </c>
      <c r="H72" s="97"/>
      <c r="J72" s="63" t="e">
        <f>#REF!-G72</f>
        <v>#REF!</v>
      </c>
      <c r="K72" s="66"/>
      <c r="M72" s="88"/>
    </row>
    <row r="73" spans="1:13" ht="35.1" customHeight="1" x14ac:dyDescent="0.35">
      <c r="A73" s="89"/>
      <c r="B73" s="84" t="s">
        <v>140</v>
      </c>
      <c r="C73" s="84" t="s">
        <v>154</v>
      </c>
      <c r="D73" s="84"/>
      <c r="E73" s="84"/>
      <c r="F73" s="97"/>
      <c r="G73" s="82">
        <v>106000</v>
      </c>
      <c r="H73" s="97"/>
      <c r="K73" s="66"/>
      <c r="M73" s="88"/>
    </row>
    <row r="74" spans="1:13" ht="42" customHeight="1" x14ac:dyDescent="0.35">
      <c r="A74" s="89"/>
      <c r="B74" s="84"/>
      <c r="C74" s="84" t="s">
        <v>211</v>
      </c>
      <c r="D74" s="84"/>
      <c r="E74" s="84"/>
      <c r="F74" s="97"/>
      <c r="G74" s="82"/>
      <c r="H74" s="97"/>
      <c r="K74" s="66"/>
      <c r="M74" s="88"/>
    </row>
    <row r="75" spans="1:13" ht="35.1" customHeight="1" x14ac:dyDescent="0.35">
      <c r="A75" s="89"/>
      <c r="B75" s="84" t="s">
        <v>124</v>
      </c>
      <c r="C75" s="84" t="s">
        <v>69</v>
      </c>
      <c r="D75" s="84"/>
      <c r="E75" s="84"/>
      <c r="F75" s="97"/>
      <c r="G75" s="82"/>
      <c r="H75" s="97"/>
      <c r="K75" s="66"/>
      <c r="M75" s="88"/>
    </row>
    <row r="76" spans="1:13" ht="35.1" customHeight="1" x14ac:dyDescent="0.35">
      <c r="A76" s="89"/>
      <c r="B76" s="84" t="s">
        <v>131</v>
      </c>
      <c r="C76" s="84" t="s">
        <v>155</v>
      </c>
      <c r="D76" s="84"/>
      <c r="E76" s="84"/>
      <c r="F76" s="97"/>
      <c r="G76" s="82"/>
      <c r="H76" s="97"/>
      <c r="K76" s="66"/>
      <c r="M76" s="88"/>
    </row>
    <row r="77" spans="1:13" ht="35.1" customHeight="1" x14ac:dyDescent="0.35">
      <c r="A77" s="89"/>
      <c r="B77" s="84" t="s">
        <v>135</v>
      </c>
      <c r="C77" s="84" t="s">
        <v>156</v>
      </c>
      <c r="D77" s="84"/>
      <c r="E77" s="84"/>
      <c r="F77" s="97"/>
      <c r="G77" s="82">
        <v>74370</v>
      </c>
      <c r="H77" s="97"/>
      <c r="K77" s="66"/>
      <c r="M77" s="88"/>
    </row>
    <row r="78" spans="1:13" ht="35.1" customHeight="1" x14ac:dyDescent="0.35">
      <c r="A78" s="89"/>
      <c r="B78" s="84" t="s">
        <v>157</v>
      </c>
      <c r="C78" s="84" t="s">
        <v>158</v>
      </c>
      <c r="D78" s="84"/>
      <c r="E78" s="84"/>
      <c r="F78" s="97"/>
      <c r="G78" s="82">
        <v>3164</v>
      </c>
      <c r="H78" s="97"/>
      <c r="K78" s="66"/>
      <c r="M78" s="88"/>
    </row>
    <row r="79" spans="1:13" ht="35.1" customHeight="1" x14ac:dyDescent="0.35">
      <c r="A79" s="89"/>
      <c r="B79" s="84" t="s">
        <v>159</v>
      </c>
      <c r="C79" s="211" t="s">
        <v>160</v>
      </c>
      <c r="D79" s="212"/>
      <c r="E79" s="212"/>
      <c r="F79" s="97"/>
      <c r="G79" s="82">
        <v>3250</v>
      </c>
      <c r="H79" s="97"/>
      <c r="K79" s="66"/>
      <c r="M79" s="88"/>
    </row>
    <row r="80" spans="1:13" ht="35.1" customHeight="1" x14ac:dyDescent="0.35">
      <c r="A80" s="89"/>
      <c r="B80" s="84" t="s">
        <v>161</v>
      </c>
      <c r="C80" s="211" t="s">
        <v>162</v>
      </c>
      <c r="D80" s="212"/>
      <c r="E80" s="212"/>
      <c r="F80" s="97"/>
      <c r="G80" s="82">
        <f>'P&amp;L 1'!I108</f>
        <v>74</v>
      </c>
      <c r="H80" s="97"/>
      <c r="K80" s="66"/>
      <c r="M80" s="88"/>
    </row>
    <row r="81" spans="1:13" ht="35.1" customHeight="1" x14ac:dyDescent="0.35">
      <c r="A81" s="89" t="s">
        <v>119</v>
      </c>
      <c r="B81" s="84" t="s">
        <v>86</v>
      </c>
      <c r="C81" s="84"/>
      <c r="D81" s="84"/>
      <c r="E81" s="84"/>
      <c r="F81" s="97"/>
      <c r="G81" s="85"/>
      <c r="H81" s="97"/>
      <c r="K81" s="66"/>
      <c r="M81" s="88"/>
    </row>
    <row r="82" spans="1:13" ht="35.1" customHeight="1" x14ac:dyDescent="0.35">
      <c r="A82" s="89" t="s">
        <v>121</v>
      </c>
      <c r="B82" s="84" t="s">
        <v>85</v>
      </c>
      <c r="C82" s="84"/>
      <c r="D82" s="84"/>
      <c r="E82" s="108"/>
      <c r="F82" s="97"/>
      <c r="G82" s="85">
        <f>G85+G91</f>
        <v>29382</v>
      </c>
      <c r="H82" s="97"/>
      <c r="K82" s="66"/>
      <c r="M82" s="88"/>
    </row>
    <row r="83" spans="1:13" ht="35.1" customHeight="1" x14ac:dyDescent="0.35">
      <c r="A83" s="89"/>
      <c r="B83" s="89" t="s">
        <v>125</v>
      </c>
      <c r="C83" s="84" t="s">
        <v>55</v>
      </c>
      <c r="D83" s="84"/>
      <c r="E83" s="84"/>
      <c r="F83" s="97"/>
      <c r="G83" s="97"/>
      <c r="H83" s="97"/>
      <c r="K83" s="66"/>
      <c r="M83" s="88"/>
    </row>
    <row r="84" spans="1:13" ht="31.5" customHeight="1" x14ac:dyDescent="0.35">
      <c r="A84" s="89"/>
      <c r="B84" s="89"/>
      <c r="C84" s="84" t="s">
        <v>202</v>
      </c>
      <c r="D84" s="84"/>
      <c r="E84" s="109"/>
      <c r="F84" s="82">
        <v>14621</v>
      </c>
      <c r="G84" s="97"/>
      <c r="H84" s="82">
        <v>0</v>
      </c>
      <c r="J84" s="66"/>
      <c r="K84" s="88"/>
      <c r="L84" s="88"/>
    </row>
    <row r="85" spans="1:13" ht="31.5" customHeight="1" x14ac:dyDescent="0.35">
      <c r="A85" s="89"/>
      <c r="B85" s="89"/>
      <c r="C85" s="84" t="s">
        <v>253</v>
      </c>
      <c r="D85" s="84"/>
      <c r="E85" s="109"/>
      <c r="F85" s="110">
        <v>1477</v>
      </c>
      <c r="G85" s="82">
        <f>F84-F85</f>
        <v>13144</v>
      </c>
      <c r="H85" s="110">
        <v>0</v>
      </c>
      <c r="I85" s="63">
        <f>17640</f>
        <v>17640</v>
      </c>
      <c r="J85" s="66">
        <f>I85+F85</f>
        <v>19117</v>
      </c>
      <c r="K85" s="66"/>
      <c r="L85" s="88"/>
      <c r="M85" s="88"/>
    </row>
    <row r="86" spans="1:13" ht="35.1" customHeight="1" x14ac:dyDescent="0.35">
      <c r="A86" s="89"/>
      <c r="B86" s="89" t="s">
        <v>127</v>
      </c>
      <c r="C86" s="84" t="s">
        <v>250</v>
      </c>
      <c r="D86" s="84"/>
      <c r="E86" s="84"/>
      <c r="F86" s="97"/>
      <c r="G86" s="97"/>
      <c r="H86" s="97"/>
    </row>
    <row r="87" spans="1:13" ht="31.5" customHeight="1" x14ac:dyDescent="0.35">
      <c r="A87" s="89"/>
      <c r="B87" s="89"/>
      <c r="C87" s="84" t="s">
        <v>202</v>
      </c>
      <c r="D87" s="84"/>
      <c r="E87" s="84"/>
      <c r="F87" s="82">
        <v>0</v>
      </c>
      <c r="G87" s="82"/>
      <c r="H87" s="82">
        <v>0</v>
      </c>
      <c r="J87" s="66"/>
      <c r="L87" s="88"/>
    </row>
    <row r="88" spans="1:13" ht="31.5" customHeight="1" x14ac:dyDescent="0.35">
      <c r="A88" s="89"/>
      <c r="B88" s="89"/>
      <c r="C88" s="84" t="s">
        <v>253</v>
      </c>
      <c r="D88" s="84"/>
      <c r="E88" s="84"/>
      <c r="F88" s="110">
        <v>0</v>
      </c>
      <c r="G88" s="82">
        <f>F87-F88</f>
        <v>0</v>
      </c>
      <c r="H88" s="110">
        <v>0</v>
      </c>
      <c r="J88" s="66"/>
      <c r="K88" s="66"/>
      <c r="L88" s="88"/>
      <c r="M88" s="88"/>
    </row>
    <row r="89" spans="1:13" ht="35.1" customHeight="1" x14ac:dyDescent="0.35">
      <c r="A89" s="89"/>
      <c r="B89" s="89" t="s">
        <v>128</v>
      </c>
      <c r="C89" s="84" t="s">
        <v>251</v>
      </c>
      <c r="D89" s="84"/>
      <c r="E89" s="84"/>
      <c r="F89" s="97"/>
      <c r="G89" s="82"/>
      <c r="H89" s="97"/>
    </row>
    <row r="90" spans="1:13" ht="31.5" customHeight="1" x14ac:dyDescent="0.35">
      <c r="A90" s="89"/>
      <c r="B90" s="89"/>
      <c r="C90" s="84" t="s">
        <v>202</v>
      </c>
      <c r="D90" s="84"/>
      <c r="E90" s="84"/>
      <c r="F90" s="82">
        <v>18223</v>
      </c>
      <c r="G90" s="82"/>
      <c r="H90" s="82">
        <v>0</v>
      </c>
      <c r="J90" s="66"/>
      <c r="L90" s="88"/>
    </row>
    <row r="91" spans="1:13" ht="31.5" customHeight="1" x14ac:dyDescent="0.35">
      <c r="A91" s="89"/>
      <c r="B91" s="89"/>
      <c r="C91" s="84" t="s">
        <v>253</v>
      </c>
      <c r="D91" s="84"/>
      <c r="E91" s="84"/>
      <c r="F91" s="111">
        <v>1985</v>
      </c>
      <c r="G91" s="82">
        <f>F90-F91</f>
        <v>16238</v>
      </c>
      <c r="H91" s="110"/>
      <c r="I91" s="63">
        <f>12854</f>
        <v>12854</v>
      </c>
      <c r="J91" s="66">
        <f>I91+F91</f>
        <v>14839</v>
      </c>
      <c r="K91" s="66"/>
      <c r="L91" s="88"/>
      <c r="M91" s="88"/>
    </row>
    <row r="92" spans="1:13" ht="35.1" customHeight="1" x14ac:dyDescent="0.35">
      <c r="A92" s="89"/>
      <c r="B92" s="89" t="s">
        <v>130</v>
      </c>
      <c r="C92" s="84" t="s">
        <v>252</v>
      </c>
      <c r="D92" s="84"/>
      <c r="E92" s="84"/>
      <c r="F92" s="97"/>
      <c r="G92" s="97"/>
      <c r="H92" s="97"/>
    </row>
    <row r="93" spans="1:13" ht="31.5" customHeight="1" x14ac:dyDescent="0.35">
      <c r="A93" s="89"/>
      <c r="B93" s="89"/>
      <c r="C93" s="84" t="s">
        <v>202</v>
      </c>
      <c r="D93" s="84"/>
      <c r="E93" s="84"/>
      <c r="F93" s="82">
        <v>0</v>
      </c>
      <c r="G93" s="82"/>
      <c r="H93" s="82">
        <v>0</v>
      </c>
      <c r="J93" s="66"/>
      <c r="L93" s="88"/>
    </row>
    <row r="94" spans="1:13" ht="31.5" customHeight="1" x14ac:dyDescent="0.35">
      <c r="A94" s="89"/>
      <c r="B94" s="89"/>
      <c r="C94" s="84" t="s">
        <v>253</v>
      </c>
      <c r="D94" s="84"/>
      <c r="E94" s="84"/>
      <c r="F94" s="110">
        <v>0</v>
      </c>
      <c r="G94" s="82">
        <f>F93-F94</f>
        <v>0</v>
      </c>
      <c r="H94" s="110">
        <v>0</v>
      </c>
      <c r="J94" s="66"/>
      <c r="K94" s="66"/>
      <c r="L94" s="88"/>
      <c r="M94" s="88"/>
    </row>
    <row r="95" spans="1:13" ht="35.1" customHeight="1" x14ac:dyDescent="0.35">
      <c r="A95" s="191"/>
      <c r="B95" s="191" t="s">
        <v>132</v>
      </c>
      <c r="C95" s="190" t="s">
        <v>239</v>
      </c>
      <c r="D95" s="190"/>
      <c r="E95" s="190"/>
      <c r="F95" s="97"/>
      <c r="G95" s="97"/>
      <c r="H95" s="97"/>
    </row>
    <row r="96" spans="1:13" ht="31.5" customHeight="1" x14ac:dyDescent="0.35">
      <c r="A96" s="191"/>
      <c r="B96" s="191"/>
      <c r="C96" s="190" t="s">
        <v>202</v>
      </c>
      <c r="D96" s="190"/>
      <c r="E96" s="190"/>
      <c r="F96" s="82">
        <v>0</v>
      </c>
      <c r="G96" s="82"/>
      <c r="H96" s="82">
        <v>0</v>
      </c>
      <c r="J96" s="66"/>
      <c r="K96" s="66"/>
      <c r="L96" s="88"/>
    </row>
    <row r="97" spans="1:13" ht="31.5" customHeight="1" x14ac:dyDescent="0.35">
      <c r="A97" s="191"/>
      <c r="B97" s="191"/>
      <c r="C97" s="190" t="s">
        <v>253</v>
      </c>
      <c r="D97" s="190"/>
      <c r="E97" s="190"/>
      <c r="F97" s="110">
        <v>0</v>
      </c>
      <c r="G97" s="82">
        <f>F96-F97</f>
        <v>0</v>
      </c>
      <c r="H97" s="110">
        <v>0</v>
      </c>
      <c r="J97" s="66"/>
      <c r="K97" s="66"/>
      <c r="L97" s="88"/>
      <c r="M97" s="88"/>
    </row>
    <row r="98" spans="1:13" ht="35.1" customHeight="1" x14ac:dyDescent="0.35">
      <c r="A98" s="89"/>
      <c r="B98" s="89" t="s">
        <v>133</v>
      </c>
      <c r="C98" s="84" t="s">
        <v>163</v>
      </c>
      <c r="D98" s="84"/>
      <c r="E98" s="84"/>
      <c r="F98" s="97"/>
      <c r="G98" s="97"/>
      <c r="H98" s="97"/>
    </row>
    <row r="99" spans="1:13" ht="31.5" customHeight="1" x14ac:dyDescent="0.35">
      <c r="A99" s="89"/>
      <c r="B99" s="89"/>
      <c r="C99" s="84" t="s">
        <v>202</v>
      </c>
      <c r="D99" s="84"/>
      <c r="E99" s="84"/>
      <c r="F99" s="82">
        <v>0</v>
      </c>
      <c r="G99" s="82"/>
      <c r="H99" s="82">
        <v>0</v>
      </c>
      <c r="J99" s="66"/>
      <c r="K99" s="66"/>
      <c r="L99" s="88"/>
    </row>
    <row r="100" spans="1:13" ht="31.5" customHeight="1" x14ac:dyDescent="0.35">
      <c r="A100" s="89"/>
      <c r="B100" s="89"/>
      <c r="C100" s="84" t="s">
        <v>203</v>
      </c>
      <c r="D100" s="84"/>
      <c r="E100" s="84"/>
      <c r="F100" s="110">
        <v>0</v>
      </c>
      <c r="G100" s="82">
        <f>F99-F100</f>
        <v>0</v>
      </c>
      <c r="H100" s="110">
        <v>0</v>
      </c>
      <c r="J100" s="66"/>
      <c r="K100" s="66"/>
      <c r="L100" s="88"/>
      <c r="M100" s="88"/>
    </row>
    <row r="101" spans="1:13" ht="35.1" customHeight="1" x14ac:dyDescent="0.35">
      <c r="A101" s="89" t="s">
        <v>137</v>
      </c>
      <c r="B101" s="211" t="s">
        <v>278</v>
      </c>
      <c r="C101" s="211"/>
      <c r="D101" s="211"/>
      <c r="E101" s="211"/>
      <c r="F101" s="97"/>
      <c r="G101" s="85"/>
      <c r="H101" s="97"/>
      <c r="K101" s="66"/>
      <c r="M101" s="88"/>
    </row>
    <row r="102" spans="1:13" ht="35.1" customHeight="1" x14ac:dyDescent="0.35">
      <c r="A102" s="89" t="s">
        <v>138</v>
      </c>
      <c r="B102" s="84" t="s">
        <v>240</v>
      </c>
      <c r="C102" s="84"/>
      <c r="D102" s="84"/>
      <c r="E102" s="84"/>
      <c r="F102" s="82"/>
      <c r="G102" s="85">
        <f>G105</f>
        <v>2900</v>
      </c>
      <c r="H102" s="97"/>
      <c r="K102" s="66"/>
      <c r="M102" s="88"/>
    </row>
    <row r="103" spans="1:13" ht="35.1" customHeight="1" x14ac:dyDescent="0.35">
      <c r="A103" s="89"/>
      <c r="B103" s="84" t="s">
        <v>125</v>
      </c>
      <c r="C103" s="84" t="s">
        <v>254</v>
      </c>
      <c r="D103" s="84"/>
      <c r="E103" s="84"/>
      <c r="F103" s="82"/>
      <c r="G103" s="82"/>
      <c r="H103" s="82"/>
      <c r="K103" s="66"/>
      <c r="M103" s="88"/>
    </row>
    <row r="104" spans="1:13" ht="35.1" customHeight="1" x14ac:dyDescent="0.35">
      <c r="A104" s="89"/>
      <c r="B104" s="84" t="s">
        <v>127</v>
      </c>
      <c r="C104" s="84" t="s">
        <v>164</v>
      </c>
      <c r="D104" s="84"/>
      <c r="E104" s="84"/>
      <c r="F104" s="82"/>
      <c r="G104" s="82"/>
      <c r="H104" s="82"/>
      <c r="K104" s="66"/>
      <c r="M104" s="88"/>
    </row>
    <row r="105" spans="1:13" ht="35.1" customHeight="1" thickBot="1" x14ac:dyDescent="0.4">
      <c r="A105" s="94"/>
      <c r="B105" s="112" t="s">
        <v>128</v>
      </c>
      <c r="C105" s="112" t="s">
        <v>165</v>
      </c>
      <c r="D105" s="112"/>
      <c r="E105" s="112"/>
      <c r="F105" s="110"/>
      <c r="G105" s="110">
        <v>2900</v>
      </c>
      <c r="H105" s="110"/>
      <c r="K105" s="66"/>
      <c r="M105" s="88"/>
    </row>
    <row r="106" spans="1:13" ht="35.1" customHeight="1" x14ac:dyDescent="0.35">
      <c r="A106" s="113"/>
      <c r="B106" s="114"/>
      <c r="C106" s="114"/>
      <c r="D106" s="200" t="s">
        <v>89</v>
      </c>
      <c r="E106" s="200"/>
      <c r="F106" s="106"/>
      <c r="G106" s="215">
        <v>2022</v>
      </c>
      <c r="H106" s="106"/>
      <c r="J106" s="79"/>
      <c r="K106" s="79"/>
    </row>
    <row r="107" spans="1:13" ht="13.5" customHeight="1" x14ac:dyDescent="0.35">
      <c r="A107" s="94"/>
      <c r="B107" s="112"/>
      <c r="C107" s="112"/>
      <c r="D107" s="201"/>
      <c r="E107" s="201"/>
      <c r="F107" s="107"/>
      <c r="G107" s="216"/>
      <c r="H107" s="107"/>
      <c r="J107" s="66"/>
      <c r="K107" s="66"/>
    </row>
    <row r="108" spans="1:13" ht="35.1" customHeight="1" x14ac:dyDescent="0.35">
      <c r="A108" s="89" t="s">
        <v>143</v>
      </c>
      <c r="B108" s="84" t="s">
        <v>166</v>
      </c>
      <c r="C108" s="84"/>
      <c r="D108" s="84"/>
      <c r="E108" s="84"/>
      <c r="F108" s="97"/>
      <c r="G108" s="85"/>
      <c r="H108" s="97"/>
      <c r="J108" s="66"/>
      <c r="K108" s="88"/>
    </row>
    <row r="109" spans="1:13" ht="35.1" customHeight="1" x14ac:dyDescent="0.35">
      <c r="A109" s="89" t="s">
        <v>148</v>
      </c>
      <c r="B109" s="84" t="s">
        <v>167</v>
      </c>
      <c r="C109" s="84"/>
      <c r="D109" s="84"/>
      <c r="E109" s="108"/>
      <c r="F109" s="97"/>
      <c r="G109" s="85">
        <f>G110+G113+G124</f>
        <v>4544</v>
      </c>
      <c r="H109" s="97"/>
      <c r="J109" s="66">
        <v>8308</v>
      </c>
      <c r="K109" s="88"/>
    </row>
    <row r="110" spans="1:13" ht="35.1" customHeight="1" x14ac:dyDescent="0.35">
      <c r="A110" s="89"/>
      <c r="B110" s="84" t="s">
        <v>151</v>
      </c>
      <c r="C110" s="84" t="s">
        <v>168</v>
      </c>
      <c r="D110" s="84"/>
      <c r="E110" s="108"/>
      <c r="F110" s="97"/>
      <c r="G110" s="99">
        <v>229</v>
      </c>
      <c r="H110" s="82">
        <v>0</v>
      </c>
      <c r="J110" s="66">
        <f>J109-G109</f>
        <v>3764</v>
      </c>
      <c r="K110" s="88"/>
    </row>
    <row r="111" spans="1:13" ht="35.1" customHeight="1" x14ac:dyDescent="0.35">
      <c r="A111" s="89"/>
      <c r="B111" s="84"/>
      <c r="C111" s="84" t="s">
        <v>212</v>
      </c>
      <c r="D111" s="84"/>
      <c r="E111" s="84"/>
      <c r="F111" s="97"/>
      <c r="G111" s="82"/>
      <c r="H111" s="82"/>
      <c r="J111" s="66"/>
      <c r="K111" s="88"/>
    </row>
    <row r="112" spans="1:13" ht="35.1" customHeight="1" x14ac:dyDescent="0.35">
      <c r="A112" s="89"/>
      <c r="B112" s="84"/>
      <c r="C112" s="190" t="s">
        <v>4</v>
      </c>
      <c r="D112" s="189"/>
      <c r="E112" s="190"/>
      <c r="F112" s="97"/>
      <c r="G112" s="82"/>
      <c r="H112" s="82"/>
      <c r="J112" s="66"/>
      <c r="K112" s="88"/>
    </row>
    <row r="113" spans="1:11" ht="35.1" customHeight="1" x14ac:dyDescent="0.35">
      <c r="A113" s="89"/>
      <c r="B113" s="84" t="s">
        <v>124</v>
      </c>
      <c r="C113" s="84" t="s">
        <v>169</v>
      </c>
      <c r="D113" s="84"/>
      <c r="E113" s="84"/>
      <c r="F113" s="97"/>
      <c r="G113" s="115"/>
      <c r="H113" s="82"/>
      <c r="J113" s="66"/>
      <c r="K113" s="88"/>
    </row>
    <row r="114" spans="1:11" ht="35.1" customHeight="1" x14ac:dyDescent="0.35">
      <c r="A114" s="89"/>
      <c r="B114" s="84"/>
      <c r="C114" s="84" t="s">
        <v>212</v>
      </c>
      <c r="D114" s="84"/>
      <c r="E114" s="84"/>
      <c r="F114" s="97"/>
      <c r="G114" s="82"/>
      <c r="H114" s="82"/>
      <c r="J114" s="66"/>
      <c r="K114" s="88"/>
    </row>
    <row r="115" spans="1:11" ht="35.1" customHeight="1" x14ac:dyDescent="0.35">
      <c r="A115" s="89"/>
      <c r="B115" s="84"/>
      <c r="C115" s="190" t="s">
        <v>4</v>
      </c>
      <c r="D115" s="189"/>
      <c r="E115" s="190"/>
      <c r="F115" s="97"/>
      <c r="G115" s="82"/>
      <c r="H115" s="82"/>
      <c r="J115" s="66"/>
      <c r="K115" s="88"/>
    </row>
    <row r="116" spans="1:11" ht="35.1" customHeight="1" x14ac:dyDescent="0.35">
      <c r="A116" s="89"/>
      <c r="B116" s="84" t="s">
        <v>131</v>
      </c>
      <c r="C116" s="84" t="s">
        <v>234</v>
      </c>
      <c r="D116" s="84"/>
      <c r="E116" s="84"/>
      <c r="F116" s="97"/>
      <c r="G116" s="82"/>
      <c r="H116" s="115"/>
      <c r="J116" s="66"/>
      <c r="K116" s="88"/>
    </row>
    <row r="117" spans="1:11" ht="35.1" customHeight="1" x14ac:dyDescent="0.35">
      <c r="A117" s="89"/>
      <c r="B117" s="84"/>
      <c r="C117" s="84" t="s">
        <v>214</v>
      </c>
      <c r="D117" s="84"/>
      <c r="E117" s="84"/>
      <c r="F117" s="97"/>
      <c r="G117" s="82"/>
      <c r="H117" s="82"/>
      <c r="J117" s="66"/>
      <c r="K117" s="88"/>
    </row>
    <row r="118" spans="1:11" ht="35.1" customHeight="1" x14ac:dyDescent="0.35">
      <c r="A118" s="89"/>
      <c r="B118" s="84"/>
      <c r="C118" s="84" t="s">
        <v>235</v>
      </c>
      <c r="D118" s="212"/>
      <c r="E118" s="212"/>
      <c r="F118" s="97"/>
      <c r="G118" s="82"/>
      <c r="H118" s="82"/>
      <c r="J118" s="66"/>
      <c r="K118" s="88"/>
    </row>
    <row r="119" spans="1:11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J119" s="66"/>
      <c r="K119" s="88"/>
    </row>
    <row r="120" spans="1:11" ht="35.1" customHeight="1" x14ac:dyDescent="0.35">
      <c r="A120" s="89"/>
      <c r="B120" s="84"/>
      <c r="C120" s="84" t="s">
        <v>3</v>
      </c>
      <c r="D120" s="211"/>
      <c r="E120" s="212"/>
      <c r="F120" s="97"/>
      <c r="G120" s="82"/>
      <c r="H120" s="82"/>
      <c r="J120" s="66"/>
      <c r="K120" s="88"/>
    </row>
    <row r="121" spans="1:11" ht="35.1" customHeight="1" x14ac:dyDescent="0.35">
      <c r="A121" s="89"/>
      <c r="B121" s="84" t="s">
        <v>135</v>
      </c>
      <c r="C121" s="84" t="s">
        <v>171</v>
      </c>
      <c r="D121" s="84"/>
      <c r="E121" s="84"/>
      <c r="F121" s="97"/>
      <c r="G121" s="82"/>
      <c r="H121" s="82"/>
      <c r="J121" s="66"/>
      <c r="K121" s="88"/>
    </row>
    <row r="122" spans="1:11" ht="35.1" customHeight="1" x14ac:dyDescent="0.35">
      <c r="A122" s="89"/>
      <c r="B122" s="84"/>
      <c r="C122" s="84" t="s">
        <v>216</v>
      </c>
      <c r="D122" s="84"/>
      <c r="E122" s="84"/>
      <c r="F122" s="97"/>
      <c r="G122" s="82"/>
      <c r="H122" s="82"/>
      <c r="J122" s="66"/>
      <c r="K122" s="88"/>
    </row>
    <row r="123" spans="1:11" ht="35.1" customHeight="1" x14ac:dyDescent="0.35">
      <c r="A123" s="89"/>
      <c r="B123" s="84"/>
      <c r="C123" s="190" t="s">
        <v>213</v>
      </c>
      <c r="D123" s="189"/>
      <c r="E123" s="190"/>
      <c r="F123" s="97"/>
      <c r="G123" s="82"/>
      <c r="H123" s="82"/>
      <c r="J123" s="66"/>
      <c r="K123" s="88"/>
    </row>
    <row r="124" spans="1:11" ht="35.1" customHeight="1" x14ac:dyDescent="0.35">
      <c r="A124" s="89"/>
      <c r="B124" s="84" t="s">
        <v>157</v>
      </c>
      <c r="C124" s="84" t="s">
        <v>170</v>
      </c>
      <c r="D124" s="84"/>
      <c r="E124" s="84"/>
      <c r="F124" s="97"/>
      <c r="G124" s="82">
        <f>2362+195+1758</f>
        <v>4315</v>
      </c>
      <c r="H124" s="82"/>
      <c r="J124" s="66">
        <f>G109-8097</f>
        <v>-3553</v>
      </c>
      <c r="K124" s="88"/>
    </row>
    <row r="125" spans="1:11" ht="35.1" customHeight="1" x14ac:dyDescent="0.35">
      <c r="A125" s="89"/>
      <c r="B125" s="84"/>
      <c r="C125" s="84" t="s">
        <v>219</v>
      </c>
      <c r="D125" s="84"/>
      <c r="E125" s="84"/>
      <c r="F125" s="97"/>
      <c r="G125" s="99">
        <f>2361+195</f>
        <v>2556</v>
      </c>
      <c r="H125" s="82"/>
      <c r="J125" s="66"/>
      <c r="K125" s="88"/>
    </row>
    <row r="126" spans="1:11" ht="35.1" customHeight="1" x14ac:dyDescent="0.35">
      <c r="A126" s="89"/>
      <c r="B126" s="84"/>
      <c r="C126" s="84" t="s">
        <v>215</v>
      </c>
      <c r="D126" s="84"/>
      <c r="E126" s="84"/>
      <c r="F126" s="97"/>
      <c r="G126" s="82"/>
      <c r="H126" s="82"/>
      <c r="J126" s="66"/>
      <c r="K126" s="88"/>
    </row>
    <row r="127" spans="1:11" ht="35.1" customHeight="1" x14ac:dyDescent="0.35">
      <c r="A127" s="89"/>
      <c r="B127" s="84"/>
      <c r="C127" s="190" t="s">
        <v>218</v>
      </c>
      <c r="D127" s="189"/>
      <c r="E127" s="190"/>
      <c r="F127" s="97"/>
      <c r="G127" s="82"/>
      <c r="H127" s="82"/>
      <c r="J127" s="66"/>
      <c r="K127" s="88"/>
    </row>
    <row r="128" spans="1:11" ht="35.1" customHeight="1" x14ac:dyDescent="0.35">
      <c r="A128" s="89"/>
      <c r="B128" s="84" t="s">
        <v>159</v>
      </c>
      <c r="C128" s="84" t="s">
        <v>172</v>
      </c>
      <c r="D128" s="84"/>
      <c r="E128" s="84"/>
      <c r="F128" s="97"/>
      <c r="G128" s="97"/>
      <c r="H128" s="97"/>
      <c r="J128" s="66"/>
      <c r="K128" s="88"/>
    </row>
    <row r="129" spans="1:11" ht="35.1" customHeight="1" x14ac:dyDescent="0.35">
      <c r="A129" s="187"/>
      <c r="B129" s="186" t="s">
        <v>236</v>
      </c>
      <c r="C129" s="186"/>
      <c r="D129" s="186"/>
      <c r="E129" s="186"/>
      <c r="F129" s="97"/>
      <c r="G129" s="97"/>
      <c r="H129" s="97"/>
      <c r="J129" s="66"/>
      <c r="K129" s="88"/>
    </row>
    <row r="130" spans="1:11" ht="35.1" customHeight="1" x14ac:dyDescent="0.35">
      <c r="A130" s="89" t="s">
        <v>173</v>
      </c>
      <c r="B130" s="84" t="s">
        <v>87</v>
      </c>
      <c r="C130" s="84"/>
      <c r="D130" s="84"/>
      <c r="E130" s="84"/>
      <c r="F130" s="97"/>
      <c r="G130" s="85">
        <f>G131+G133</f>
        <v>0</v>
      </c>
      <c r="H130" s="97"/>
      <c r="J130" s="66"/>
      <c r="K130" s="88"/>
    </row>
    <row r="131" spans="1:11" ht="35.1" customHeight="1" x14ac:dyDescent="0.35">
      <c r="A131" s="89"/>
      <c r="B131" s="84" t="s">
        <v>151</v>
      </c>
      <c r="C131" s="84" t="s">
        <v>174</v>
      </c>
      <c r="D131" s="84"/>
      <c r="E131" s="84"/>
      <c r="F131" s="97"/>
      <c r="G131" s="97"/>
      <c r="H131" s="97"/>
      <c r="J131" s="66"/>
      <c r="K131" s="88"/>
    </row>
    <row r="132" spans="1:11" ht="35.1" customHeight="1" x14ac:dyDescent="0.35">
      <c r="A132" s="89"/>
      <c r="B132" s="84" t="s">
        <v>124</v>
      </c>
      <c r="C132" s="84" t="s">
        <v>175</v>
      </c>
      <c r="D132" s="84"/>
      <c r="E132" s="84"/>
      <c r="F132" s="97"/>
      <c r="G132" s="97"/>
      <c r="H132" s="97"/>
      <c r="J132" s="66"/>
      <c r="K132" s="88"/>
    </row>
    <row r="133" spans="1:11" ht="35.1" customHeight="1" thickBot="1" x14ac:dyDescent="0.4">
      <c r="A133" s="89"/>
      <c r="B133" s="84"/>
      <c r="C133" s="84" t="s">
        <v>217</v>
      </c>
      <c r="D133" s="84"/>
      <c r="E133" s="84"/>
      <c r="F133" s="97"/>
      <c r="G133" s="97"/>
      <c r="H133" s="82"/>
      <c r="J133" s="66"/>
      <c r="K133" s="88"/>
    </row>
    <row r="134" spans="1:11" ht="35.1" customHeight="1" thickBot="1" x14ac:dyDescent="0.4">
      <c r="A134" s="210" t="s">
        <v>88</v>
      </c>
      <c r="B134" s="210"/>
      <c r="C134" s="210"/>
      <c r="D134" s="210"/>
      <c r="E134" s="210"/>
      <c r="F134" s="116"/>
      <c r="G134" s="105">
        <f>G130+G109+G82+G72+G105</f>
        <v>223684</v>
      </c>
      <c r="H134" s="116"/>
      <c r="I134" s="62">
        <f>212953-212138</f>
        <v>815</v>
      </c>
      <c r="J134" s="66">
        <v>212370</v>
      </c>
      <c r="K134" s="66">
        <f>J134-G134</f>
        <v>-11314</v>
      </c>
    </row>
    <row r="135" spans="1:11" ht="35.1" customHeight="1" x14ac:dyDescent="0.35">
      <c r="A135" s="89"/>
      <c r="B135" s="109"/>
      <c r="C135" s="109"/>
      <c r="D135" s="109"/>
      <c r="E135" s="109"/>
      <c r="F135" s="96"/>
      <c r="G135" s="96"/>
      <c r="H135" s="96"/>
    </row>
    <row r="136" spans="1:11" ht="35.1" customHeight="1" x14ac:dyDescent="0.35">
      <c r="A136" s="89"/>
      <c r="B136" s="109"/>
      <c r="C136" s="109"/>
      <c r="D136" s="109"/>
      <c r="E136" s="109"/>
      <c r="F136" s="96"/>
      <c r="G136" s="96"/>
      <c r="H136" s="96"/>
    </row>
    <row r="137" spans="1:11" ht="35.1" customHeight="1" x14ac:dyDescent="0.35">
      <c r="A137" s="89"/>
      <c r="B137" s="117"/>
      <c r="C137" s="109"/>
      <c r="D137" s="109"/>
      <c r="E137" s="109"/>
      <c r="F137" s="96"/>
      <c r="G137" s="96"/>
      <c r="H137" s="96"/>
    </row>
    <row r="138" spans="1:11" ht="35.1" customHeight="1" x14ac:dyDescent="0.35">
      <c r="A138" s="118"/>
      <c r="B138" s="119"/>
      <c r="C138" s="120"/>
      <c r="D138" s="120"/>
      <c r="E138" s="121"/>
      <c r="F138" s="96"/>
      <c r="G138" s="96"/>
      <c r="H138" s="96"/>
    </row>
    <row r="139" spans="1:11" ht="35.1" customHeight="1" x14ac:dyDescent="0.35">
      <c r="A139" s="89"/>
      <c r="B139" s="109"/>
      <c r="C139" s="122"/>
      <c r="D139" s="123" t="s">
        <v>245</v>
      </c>
      <c r="E139" s="123"/>
      <c r="F139" s="96"/>
      <c r="G139" s="96"/>
      <c r="H139" s="96"/>
    </row>
    <row r="140" spans="1:11" ht="35.1" customHeight="1" x14ac:dyDescent="0.35">
      <c r="A140" s="89"/>
      <c r="B140" s="109"/>
      <c r="C140" s="175">
        <v>43280</v>
      </c>
      <c r="D140" s="206" t="s">
        <v>244</v>
      </c>
      <c r="E140" s="206"/>
      <c r="F140" s="96"/>
      <c r="G140" s="207" t="s">
        <v>224</v>
      </c>
      <c r="H140" s="207"/>
    </row>
    <row r="141" spans="1:11" ht="35.1" customHeight="1" x14ac:dyDescent="0.35">
      <c r="A141" s="89"/>
      <c r="B141" s="109"/>
      <c r="C141" s="122"/>
      <c r="D141" s="208" t="s">
        <v>222</v>
      </c>
      <c r="E141" s="208"/>
      <c r="F141" s="96"/>
      <c r="G141" s="209" t="s">
        <v>225</v>
      </c>
      <c r="H141" s="207"/>
    </row>
    <row r="142" spans="1:11" ht="35.1" customHeight="1" x14ac:dyDescent="0.35">
      <c r="A142" s="89"/>
      <c r="B142" s="109"/>
      <c r="C142" s="109"/>
      <c r="D142" s="109"/>
      <c r="E142" s="109"/>
      <c r="F142" s="96"/>
      <c r="G142" s="96"/>
      <c r="H142" s="96"/>
    </row>
    <row r="143" spans="1:11" ht="35.1" customHeight="1" x14ac:dyDescent="0.35">
      <c r="A143" s="89"/>
      <c r="B143" s="109"/>
      <c r="C143" s="109"/>
      <c r="D143" s="109"/>
      <c r="E143" s="109"/>
      <c r="F143" s="96"/>
      <c r="G143" s="96"/>
      <c r="H143" s="96"/>
    </row>
    <row r="144" spans="1:11" x14ac:dyDescent="0.35">
      <c r="A144" s="124"/>
      <c r="B144" s="125"/>
      <c r="C144" s="125"/>
      <c r="D144" s="125"/>
      <c r="E144" s="125"/>
      <c r="F144" s="126"/>
      <c r="G144" s="126"/>
      <c r="H144" s="126"/>
    </row>
    <row r="145" spans="1:8" x14ac:dyDescent="0.35">
      <c r="A145" s="124"/>
      <c r="B145" s="125"/>
      <c r="C145" s="125"/>
      <c r="D145" s="125"/>
      <c r="E145" s="125"/>
      <c r="F145" s="126"/>
      <c r="G145" s="126"/>
      <c r="H145" s="126"/>
    </row>
    <row r="146" spans="1:8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</row>
    <row r="147" spans="1:8" x14ac:dyDescent="0.35">
      <c r="A147" s="124"/>
      <c r="B147" s="125"/>
      <c r="C147" s="125"/>
      <c r="D147" s="125"/>
      <c r="E147" s="125"/>
      <c r="F147" s="126"/>
      <c r="G147" s="126"/>
      <c r="H147" s="126"/>
    </row>
    <row r="148" spans="1:8" x14ac:dyDescent="0.35">
      <c r="A148" s="124"/>
      <c r="B148" s="125"/>
      <c r="C148" s="125"/>
      <c r="D148" s="125"/>
      <c r="E148" s="125"/>
      <c r="F148" s="126"/>
      <c r="G148" s="126"/>
      <c r="H148" s="126"/>
    </row>
    <row r="149" spans="1:8" x14ac:dyDescent="0.35">
      <c r="A149" s="124"/>
      <c r="B149" s="125"/>
      <c r="C149" s="125"/>
      <c r="D149" s="125"/>
      <c r="E149" s="125"/>
      <c r="F149" s="126"/>
      <c r="G149" s="126"/>
      <c r="H149" s="126"/>
    </row>
    <row r="150" spans="1:8" x14ac:dyDescent="0.35">
      <c r="A150" s="124"/>
      <c r="B150" s="125"/>
      <c r="C150" s="125"/>
      <c r="D150" s="125"/>
      <c r="E150" s="125"/>
      <c r="F150" s="126"/>
      <c r="G150" s="126"/>
      <c r="H150" s="126"/>
    </row>
    <row r="151" spans="1:8" x14ac:dyDescent="0.35">
      <c r="A151" s="124"/>
      <c r="B151" s="125"/>
      <c r="C151" s="125"/>
      <c r="D151" s="125"/>
      <c r="E151" s="125"/>
      <c r="F151" s="126"/>
      <c r="G151" s="126"/>
      <c r="H151" s="126"/>
    </row>
    <row r="152" spans="1:8" x14ac:dyDescent="0.35">
      <c r="A152" s="124"/>
      <c r="B152" s="125"/>
      <c r="C152" s="125"/>
      <c r="D152" s="125"/>
      <c r="E152" s="125"/>
      <c r="F152" s="126"/>
      <c r="G152" s="126"/>
      <c r="H152" s="126"/>
    </row>
    <row r="153" spans="1:8" x14ac:dyDescent="0.35">
      <c r="A153" s="124"/>
      <c r="B153" s="125"/>
      <c r="C153" s="125"/>
      <c r="D153" s="125"/>
      <c r="E153" s="125"/>
      <c r="F153" s="126"/>
      <c r="G153" s="126"/>
      <c r="H153" s="126"/>
    </row>
    <row r="154" spans="1:8" x14ac:dyDescent="0.35">
      <c r="A154" s="124"/>
      <c r="B154" s="125"/>
      <c r="C154" s="125"/>
      <c r="D154" s="125"/>
      <c r="E154" s="125"/>
      <c r="F154" s="126"/>
      <c r="G154" s="126"/>
      <c r="H154" s="126"/>
    </row>
    <row r="155" spans="1:8" x14ac:dyDescent="0.35">
      <c r="A155" s="124"/>
      <c r="B155" s="125"/>
      <c r="C155" s="125"/>
      <c r="D155" s="125"/>
      <c r="E155" s="125"/>
      <c r="F155" s="126"/>
      <c r="G155" s="126"/>
      <c r="H155" s="126"/>
    </row>
    <row r="156" spans="1:8" x14ac:dyDescent="0.35">
      <c r="A156" s="124"/>
      <c r="B156" s="125"/>
      <c r="C156" s="125"/>
      <c r="D156" s="125"/>
      <c r="E156" s="125"/>
      <c r="F156" s="126"/>
      <c r="G156" s="126"/>
      <c r="H156" s="126"/>
    </row>
    <row r="157" spans="1:8" x14ac:dyDescent="0.35">
      <c r="A157" s="124"/>
      <c r="B157" s="125"/>
      <c r="C157" s="125"/>
      <c r="D157" s="125"/>
      <c r="E157" s="125"/>
      <c r="F157" s="126"/>
      <c r="G157" s="126"/>
      <c r="H157" s="126"/>
    </row>
    <row r="158" spans="1:8" x14ac:dyDescent="0.35">
      <c r="A158" s="124"/>
      <c r="B158" s="125"/>
      <c r="C158" s="125"/>
      <c r="D158" s="125"/>
      <c r="E158" s="125"/>
      <c r="F158" s="126"/>
      <c r="G158" s="126"/>
      <c r="H158" s="126"/>
    </row>
    <row r="159" spans="1:8" x14ac:dyDescent="0.35">
      <c r="A159" s="124"/>
      <c r="B159" s="125"/>
      <c r="C159" s="125"/>
      <c r="D159" s="125"/>
      <c r="E159" s="125"/>
      <c r="F159" s="126"/>
      <c r="G159" s="126"/>
      <c r="H159" s="126"/>
    </row>
    <row r="160" spans="1:8" x14ac:dyDescent="0.35">
      <c r="A160" s="124"/>
      <c r="B160" s="125"/>
      <c r="C160" s="125"/>
      <c r="D160" s="125"/>
      <c r="E160" s="125"/>
      <c r="F160" s="126"/>
      <c r="G160" s="126"/>
      <c r="H160" s="126"/>
    </row>
    <row r="161" spans="1:8" x14ac:dyDescent="0.35">
      <c r="A161" s="124"/>
      <c r="B161" s="125"/>
      <c r="C161" s="125"/>
      <c r="D161" s="125"/>
      <c r="E161" s="125"/>
      <c r="F161" s="126"/>
      <c r="G161" s="126"/>
      <c r="H161" s="126"/>
    </row>
    <row r="162" spans="1:8" x14ac:dyDescent="0.35">
      <c r="A162" s="124"/>
      <c r="B162" s="125"/>
      <c r="C162" s="125"/>
      <c r="D162" s="125"/>
      <c r="E162" s="125"/>
      <c r="F162" s="126"/>
      <c r="G162" s="126"/>
      <c r="H162" s="126"/>
    </row>
    <row r="163" spans="1:8" x14ac:dyDescent="0.35">
      <c r="A163" s="124"/>
      <c r="B163" s="125"/>
      <c r="C163" s="125"/>
      <c r="D163" s="125"/>
      <c r="E163" s="125"/>
      <c r="F163" s="126"/>
      <c r="G163" s="126"/>
      <c r="H163" s="126"/>
    </row>
    <row r="164" spans="1:8" x14ac:dyDescent="0.35">
      <c r="A164" s="124"/>
      <c r="B164" s="125"/>
      <c r="C164" s="125"/>
      <c r="D164" s="125"/>
      <c r="E164" s="125"/>
      <c r="F164" s="126"/>
      <c r="G164" s="126"/>
      <c r="H164" s="126"/>
    </row>
    <row r="165" spans="1:8" x14ac:dyDescent="0.35">
      <c r="A165" s="124"/>
      <c r="B165" s="125"/>
      <c r="C165" s="125"/>
      <c r="D165" s="125"/>
      <c r="E165" s="125"/>
      <c r="F165" s="126"/>
      <c r="G165" s="126"/>
      <c r="H165" s="126"/>
    </row>
    <row r="166" spans="1:8" x14ac:dyDescent="0.35">
      <c r="A166" s="124"/>
      <c r="B166" s="125"/>
      <c r="C166" s="125"/>
      <c r="D166" s="125"/>
      <c r="E166" s="125"/>
      <c r="F166" s="126"/>
      <c r="G166" s="126"/>
      <c r="H166" s="126"/>
    </row>
    <row r="167" spans="1:8" x14ac:dyDescent="0.35">
      <c r="A167" s="124"/>
      <c r="B167" s="125"/>
      <c r="C167" s="125"/>
      <c r="D167" s="125"/>
      <c r="E167" s="125"/>
      <c r="F167" s="126"/>
      <c r="G167" s="126"/>
      <c r="H167" s="126"/>
    </row>
    <row r="168" spans="1:8" x14ac:dyDescent="0.35">
      <c r="A168" s="124"/>
      <c r="B168" s="125"/>
      <c r="C168" s="125"/>
      <c r="D168" s="125"/>
      <c r="E168" s="125"/>
      <c r="F168" s="126"/>
      <c r="G168" s="126"/>
      <c r="H168" s="126"/>
    </row>
    <row r="169" spans="1:8" x14ac:dyDescent="0.35">
      <c r="A169" s="124"/>
      <c r="B169" s="125"/>
      <c r="C169" s="125"/>
      <c r="D169" s="125"/>
      <c r="E169" s="125"/>
      <c r="F169" s="126"/>
      <c r="G169" s="126"/>
      <c r="H169" s="126"/>
    </row>
    <row r="170" spans="1:8" x14ac:dyDescent="0.35">
      <c r="A170" s="124"/>
      <c r="B170" s="125"/>
      <c r="C170" s="125"/>
      <c r="D170" s="125"/>
      <c r="E170" s="125"/>
      <c r="F170" s="126"/>
      <c r="G170" s="126"/>
      <c r="H170" s="126"/>
    </row>
    <row r="171" spans="1:8" x14ac:dyDescent="0.35">
      <c r="A171" s="124"/>
      <c r="B171" s="125"/>
      <c r="C171" s="125"/>
      <c r="D171" s="125"/>
      <c r="E171" s="125"/>
      <c r="F171" s="126"/>
      <c r="G171" s="126"/>
      <c r="H171" s="126"/>
    </row>
    <row r="172" spans="1:8" x14ac:dyDescent="0.35">
      <c r="A172" s="124"/>
      <c r="B172" s="125"/>
      <c r="C172" s="125"/>
      <c r="D172" s="125"/>
      <c r="E172" s="125"/>
      <c r="F172" s="126"/>
      <c r="G172" s="126"/>
      <c r="H172" s="126"/>
    </row>
    <row r="173" spans="1:8" x14ac:dyDescent="0.35">
      <c r="A173" s="124"/>
      <c r="B173" s="125"/>
      <c r="C173" s="125"/>
      <c r="D173" s="125"/>
      <c r="E173" s="125"/>
      <c r="F173" s="126"/>
      <c r="G173" s="126"/>
      <c r="H173" s="126"/>
    </row>
    <row r="174" spans="1:8" x14ac:dyDescent="0.35">
      <c r="A174" s="124"/>
      <c r="B174" s="125"/>
      <c r="C174" s="125"/>
      <c r="D174" s="125"/>
      <c r="E174" s="125"/>
      <c r="F174" s="126"/>
      <c r="G174" s="126"/>
      <c r="H174" s="126"/>
    </row>
    <row r="175" spans="1:8" x14ac:dyDescent="0.35">
      <c r="A175" s="124"/>
      <c r="B175" s="125"/>
      <c r="C175" s="125"/>
      <c r="D175" s="125"/>
      <c r="E175" s="125"/>
      <c r="F175" s="126"/>
      <c r="G175" s="126"/>
      <c r="H175" s="126"/>
    </row>
    <row r="176" spans="1:8" x14ac:dyDescent="0.35">
      <c r="A176" s="124"/>
      <c r="B176" s="125"/>
      <c r="C176" s="125"/>
      <c r="D176" s="125"/>
      <c r="E176" s="125"/>
      <c r="F176" s="126"/>
      <c r="G176" s="126"/>
      <c r="H176" s="126"/>
    </row>
    <row r="177" spans="1:8" x14ac:dyDescent="0.35">
      <c r="A177" s="124"/>
      <c r="B177" s="125"/>
      <c r="C177" s="125"/>
      <c r="D177" s="125"/>
      <c r="E177" s="125"/>
      <c r="F177" s="126"/>
      <c r="G177" s="126"/>
      <c r="H177" s="126"/>
    </row>
    <row r="178" spans="1:8" x14ac:dyDescent="0.35">
      <c r="A178" s="124"/>
      <c r="B178" s="125"/>
      <c r="C178" s="125"/>
      <c r="D178" s="125"/>
      <c r="E178" s="125"/>
      <c r="F178" s="126"/>
      <c r="G178" s="126"/>
      <c r="H178" s="126"/>
    </row>
    <row r="179" spans="1:8" x14ac:dyDescent="0.35">
      <c r="A179" s="124"/>
      <c r="B179" s="125"/>
      <c r="C179" s="125"/>
      <c r="D179" s="125"/>
      <c r="E179" s="125"/>
      <c r="F179" s="126"/>
      <c r="G179" s="126"/>
      <c r="H179" s="126"/>
    </row>
    <row r="180" spans="1:8" x14ac:dyDescent="0.35">
      <c r="A180" s="124"/>
      <c r="B180" s="125"/>
      <c r="C180" s="125"/>
      <c r="D180" s="125"/>
      <c r="E180" s="125"/>
      <c r="F180" s="126"/>
      <c r="G180" s="126"/>
      <c r="H180" s="126"/>
    </row>
    <row r="181" spans="1:8" x14ac:dyDescent="0.35">
      <c r="A181" s="124"/>
      <c r="B181" s="125"/>
      <c r="C181" s="125"/>
      <c r="D181" s="125"/>
      <c r="E181" s="125"/>
      <c r="F181" s="126"/>
      <c r="G181" s="126"/>
      <c r="H181" s="126"/>
    </row>
    <row r="182" spans="1:8" x14ac:dyDescent="0.35">
      <c r="A182" s="124"/>
      <c r="B182" s="125"/>
      <c r="C182" s="125"/>
      <c r="D182" s="125"/>
      <c r="E182" s="125"/>
      <c r="F182" s="126"/>
      <c r="G182" s="126"/>
      <c r="H182" s="126"/>
    </row>
    <row r="183" spans="1:8" x14ac:dyDescent="0.35">
      <c r="A183" s="124"/>
      <c r="B183" s="125"/>
      <c r="C183" s="125"/>
      <c r="D183" s="125"/>
      <c r="E183" s="125"/>
      <c r="F183" s="126"/>
      <c r="G183" s="126"/>
      <c r="H183" s="126"/>
    </row>
    <row r="184" spans="1:8" x14ac:dyDescent="0.35">
      <c r="A184" s="124"/>
      <c r="B184" s="125"/>
      <c r="C184" s="125"/>
      <c r="D184" s="125"/>
      <c r="E184" s="125"/>
      <c r="F184" s="126"/>
      <c r="G184" s="126"/>
      <c r="H184" s="126"/>
    </row>
    <row r="185" spans="1:8" x14ac:dyDescent="0.35">
      <c r="A185" s="124"/>
      <c r="B185" s="125"/>
      <c r="C185" s="125"/>
      <c r="D185" s="125"/>
      <c r="E185" s="125"/>
      <c r="F185" s="126"/>
      <c r="G185" s="126"/>
      <c r="H185" s="126"/>
    </row>
    <row r="186" spans="1:8" x14ac:dyDescent="0.35">
      <c r="A186" s="124"/>
      <c r="B186" s="125"/>
      <c r="C186" s="125"/>
      <c r="D186" s="125"/>
      <c r="E186" s="125"/>
      <c r="F186" s="126"/>
      <c r="G186" s="126"/>
      <c r="H186" s="126"/>
    </row>
    <row r="187" spans="1:8" x14ac:dyDescent="0.35">
      <c r="A187" s="124"/>
      <c r="B187" s="125"/>
      <c r="C187" s="125"/>
      <c r="D187" s="125"/>
      <c r="E187" s="125"/>
      <c r="F187" s="126"/>
      <c r="G187" s="126"/>
      <c r="H187" s="126"/>
    </row>
    <row r="188" spans="1:8" x14ac:dyDescent="0.35">
      <c r="A188" s="124"/>
      <c r="B188" s="125"/>
      <c r="C188" s="125"/>
      <c r="D188" s="125"/>
      <c r="E188" s="125"/>
      <c r="F188" s="126"/>
      <c r="G188" s="126"/>
      <c r="H188" s="126"/>
    </row>
    <row r="189" spans="1:8" x14ac:dyDescent="0.35">
      <c r="A189" s="124"/>
      <c r="B189" s="125"/>
      <c r="C189" s="125"/>
      <c r="D189" s="125"/>
      <c r="E189" s="125"/>
      <c r="F189" s="126"/>
      <c r="G189" s="126"/>
      <c r="H189" s="126"/>
    </row>
    <row r="190" spans="1:8" x14ac:dyDescent="0.35">
      <c r="A190" s="124"/>
      <c r="B190" s="125"/>
      <c r="C190" s="125"/>
      <c r="D190" s="125"/>
      <c r="E190" s="125"/>
      <c r="F190" s="126"/>
      <c r="G190" s="126"/>
      <c r="H190" s="126"/>
    </row>
    <row r="191" spans="1:8" x14ac:dyDescent="0.35">
      <c r="A191" s="124"/>
      <c r="B191" s="125"/>
      <c r="C191" s="125"/>
      <c r="D191" s="125"/>
      <c r="E191" s="125"/>
      <c r="F191" s="126"/>
      <c r="G191" s="126"/>
      <c r="H191" s="126"/>
    </row>
    <row r="192" spans="1:8" x14ac:dyDescent="0.35">
      <c r="A192" s="124"/>
      <c r="B192" s="125"/>
      <c r="C192" s="125"/>
      <c r="D192" s="125"/>
      <c r="E192" s="125"/>
      <c r="F192" s="126"/>
      <c r="G192" s="126"/>
      <c r="H192" s="126"/>
    </row>
    <row r="193" spans="1:8" x14ac:dyDescent="0.35">
      <c r="A193" s="124"/>
      <c r="B193" s="125"/>
      <c r="C193" s="125"/>
      <c r="D193" s="125"/>
      <c r="E193" s="125"/>
      <c r="F193" s="126"/>
      <c r="G193" s="126"/>
      <c r="H193" s="126"/>
    </row>
    <row r="194" spans="1:8" x14ac:dyDescent="0.35">
      <c r="A194" s="124"/>
      <c r="B194" s="125"/>
      <c r="C194" s="125"/>
      <c r="D194" s="125"/>
      <c r="E194" s="125"/>
      <c r="F194" s="126"/>
      <c r="G194" s="126"/>
      <c r="H194" s="126"/>
    </row>
    <row r="195" spans="1:8" x14ac:dyDescent="0.35">
      <c r="A195" s="124"/>
      <c r="B195" s="125"/>
      <c r="C195" s="125"/>
      <c r="D195" s="125"/>
      <c r="E195" s="125"/>
      <c r="F195" s="126"/>
      <c r="G195" s="126"/>
      <c r="H195" s="126"/>
    </row>
    <row r="196" spans="1:8" x14ac:dyDescent="0.35">
      <c r="A196" s="124"/>
      <c r="B196" s="125"/>
      <c r="C196" s="125"/>
      <c r="D196" s="125"/>
      <c r="E196" s="125"/>
      <c r="F196" s="126"/>
      <c r="G196" s="126"/>
      <c r="H196" s="126"/>
    </row>
    <row r="197" spans="1:8" x14ac:dyDescent="0.35">
      <c r="A197" s="124"/>
      <c r="B197" s="125"/>
      <c r="C197" s="125"/>
      <c r="D197" s="125"/>
      <c r="E197" s="125"/>
      <c r="F197" s="126"/>
      <c r="G197" s="126"/>
      <c r="H197" s="126"/>
    </row>
    <row r="198" spans="1:8" x14ac:dyDescent="0.35">
      <c r="A198" s="124"/>
      <c r="B198" s="125"/>
      <c r="C198" s="125"/>
      <c r="D198" s="125"/>
      <c r="E198" s="125"/>
      <c r="F198" s="126"/>
      <c r="G198" s="126"/>
      <c r="H198" s="126"/>
    </row>
    <row r="199" spans="1:8" x14ac:dyDescent="0.35">
      <c r="A199" s="124"/>
      <c r="B199" s="125"/>
      <c r="C199" s="125"/>
      <c r="D199" s="125"/>
      <c r="E199" s="125"/>
      <c r="F199" s="126"/>
      <c r="G199" s="126"/>
      <c r="H199" s="126"/>
    </row>
    <row r="200" spans="1:8" x14ac:dyDescent="0.35">
      <c r="A200" s="124"/>
      <c r="B200" s="125"/>
      <c r="C200" s="125"/>
      <c r="D200" s="125"/>
      <c r="E200" s="125"/>
      <c r="F200" s="126"/>
      <c r="G200" s="126"/>
      <c r="H200" s="126"/>
    </row>
    <row r="201" spans="1:8" x14ac:dyDescent="0.35">
      <c r="A201" s="124"/>
      <c r="B201" s="125"/>
      <c r="C201" s="125"/>
      <c r="D201" s="125"/>
      <c r="E201" s="125"/>
      <c r="F201" s="126"/>
      <c r="G201" s="126"/>
      <c r="H201" s="126"/>
    </row>
    <row r="202" spans="1:8" x14ac:dyDescent="0.35">
      <c r="A202" s="124"/>
      <c r="B202" s="125"/>
      <c r="C202" s="125"/>
      <c r="D202" s="125"/>
      <c r="E202" s="125"/>
      <c r="F202" s="126"/>
      <c r="G202" s="126"/>
      <c r="H202" s="126"/>
    </row>
    <row r="203" spans="1:8" x14ac:dyDescent="0.35">
      <c r="A203" s="124"/>
      <c r="B203" s="125"/>
      <c r="C203" s="125"/>
      <c r="D203" s="125"/>
      <c r="E203" s="125"/>
      <c r="F203" s="126"/>
      <c r="G203" s="126"/>
      <c r="H203" s="126"/>
    </row>
    <row r="204" spans="1:8" x14ac:dyDescent="0.35">
      <c r="A204" s="124"/>
      <c r="B204" s="125"/>
      <c r="C204" s="125"/>
      <c r="D204" s="125"/>
      <c r="E204" s="125"/>
      <c r="F204" s="126"/>
      <c r="G204" s="126"/>
      <c r="H204" s="126"/>
    </row>
    <row r="205" spans="1:8" x14ac:dyDescent="0.35">
      <c r="A205" s="124"/>
      <c r="B205" s="125"/>
      <c r="C205" s="125"/>
      <c r="D205" s="125"/>
      <c r="E205" s="125"/>
      <c r="F205" s="126"/>
      <c r="G205" s="126"/>
      <c r="H205" s="126"/>
    </row>
    <row r="206" spans="1:8" x14ac:dyDescent="0.35">
      <c r="A206" s="124"/>
      <c r="B206" s="125"/>
      <c r="C206" s="125"/>
      <c r="D206" s="125"/>
      <c r="E206" s="125"/>
      <c r="F206" s="126"/>
      <c r="G206" s="126"/>
      <c r="H206" s="126"/>
    </row>
    <row r="207" spans="1:8" x14ac:dyDescent="0.35">
      <c r="A207" s="124"/>
      <c r="B207" s="125"/>
      <c r="C207" s="125"/>
      <c r="D207" s="125"/>
      <c r="E207" s="125"/>
      <c r="F207" s="126"/>
      <c r="G207" s="126"/>
      <c r="H207" s="126"/>
    </row>
    <row r="208" spans="1:8" x14ac:dyDescent="0.35">
      <c r="A208" s="124"/>
      <c r="B208" s="125"/>
      <c r="C208" s="125"/>
      <c r="D208" s="125"/>
      <c r="E208" s="125"/>
      <c r="F208" s="126"/>
      <c r="G208" s="126"/>
      <c r="H208" s="126"/>
    </row>
    <row r="209" spans="1:8" x14ac:dyDescent="0.35">
      <c r="A209" s="124"/>
      <c r="B209" s="125"/>
      <c r="C209" s="125"/>
      <c r="D209" s="125"/>
      <c r="E209" s="125"/>
      <c r="F209" s="126"/>
      <c r="G209" s="126"/>
      <c r="H209" s="126"/>
    </row>
    <row r="210" spans="1:8" x14ac:dyDescent="0.35">
      <c r="A210" s="124"/>
      <c r="B210" s="125"/>
      <c r="C210" s="125"/>
      <c r="D210" s="125"/>
      <c r="E210" s="125"/>
      <c r="F210" s="126"/>
      <c r="G210" s="126"/>
      <c r="H210" s="126"/>
    </row>
    <row r="211" spans="1:8" x14ac:dyDescent="0.35">
      <c r="A211" s="124"/>
      <c r="B211" s="125"/>
      <c r="C211" s="125"/>
      <c r="D211" s="125"/>
      <c r="E211" s="125"/>
      <c r="F211" s="126"/>
      <c r="G211" s="126"/>
      <c r="H211" s="126"/>
    </row>
    <row r="212" spans="1:8" x14ac:dyDescent="0.35">
      <c r="A212" s="124"/>
      <c r="B212" s="125"/>
      <c r="C212" s="125"/>
      <c r="D212" s="125"/>
      <c r="E212" s="125"/>
      <c r="F212" s="126"/>
      <c r="G212" s="126"/>
      <c r="H212" s="126"/>
    </row>
    <row r="213" spans="1:8" x14ac:dyDescent="0.35">
      <c r="A213" s="124"/>
      <c r="B213" s="125"/>
      <c r="C213" s="125"/>
      <c r="D213" s="125"/>
      <c r="E213" s="125"/>
      <c r="F213" s="126"/>
      <c r="G213" s="126"/>
      <c r="H213" s="126"/>
    </row>
    <row r="214" spans="1:8" x14ac:dyDescent="0.35">
      <c r="A214" s="124"/>
      <c r="B214" s="125"/>
      <c r="C214" s="125"/>
      <c r="D214" s="125"/>
      <c r="E214" s="125"/>
      <c r="F214" s="126"/>
      <c r="G214" s="126"/>
      <c r="H214" s="126"/>
    </row>
    <row r="215" spans="1:8" x14ac:dyDescent="0.35">
      <c r="A215" s="124"/>
      <c r="B215" s="125"/>
      <c r="C215" s="125"/>
      <c r="D215" s="125"/>
      <c r="E215" s="125"/>
      <c r="F215" s="126"/>
      <c r="G215" s="126"/>
      <c r="H215" s="126"/>
    </row>
    <row r="216" spans="1:8" x14ac:dyDescent="0.35">
      <c r="A216" s="124"/>
      <c r="B216" s="125"/>
      <c r="C216" s="125"/>
      <c r="D216" s="125"/>
      <c r="E216" s="125"/>
      <c r="F216" s="126"/>
      <c r="G216" s="126"/>
      <c r="H216" s="126"/>
    </row>
    <row r="217" spans="1:8" x14ac:dyDescent="0.35">
      <c r="A217" s="124"/>
      <c r="B217" s="125"/>
      <c r="C217" s="125"/>
      <c r="D217" s="125"/>
      <c r="E217" s="125"/>
      <c r="F217" s="126"/>
      <c r="G217" s="126"/>
      <c r="H217" s="126"/>
    </row>
    <row r="218" spans="1:8" x14ac:dyDescent="0.35">
      <c r="A218" s="124"/>
      <c r="B218" s="125"/>
      <c r="C218" s="125"/>
      <c r="D218" s="125"/>
      <c r="E218" s="125"/>
      <c r="F218" s="126"/>
      <c r="G218" s="126"/>
      <c r="H218" s="126"/>
    </row>
    <row r="219" spans="1:8" x14ac:dyDescent="0.35">
      <c r="A219" s="124"/>
      <c r="B219" s="125"/>
      <c r="C219" s="125"/>
      <c r="D219" s="125"/>
      <c r="E219" s="125"/>
      <c r="F219" s="126"/>
      <c r="G219" s="126"/>
      <c r="H219" s="126"/>
    </row>
    <row r="220" spans="1:8" x14ac:dyDescent="0.35">
      <c r="A220" s="124"/>
      <c r="B220" s="125"/>
      <c r="C220" s="125"/>
      <c r="D220" s="125"/>
      <c r="E220" s="125"/>
      <c r="F220" s="126"/>
      <c r="G220" s="126"/>
      <c r="H220" s="126"/>
    </row>
    <row r="221" spans="1:8" x14ac:dyDescent="0.35">
      <c r="A221" s="124"/>
      <c r="B221" s="125"/>
      <c r="C221" s="125"/>
      <c r="D221" s="125"/>
      <c r="E221" s="125"/>
      <c r="F221" s="126"/>
      <c r="G221" s="126"/>
      <c r="H221" s="126"/>
    </row>
    <row r="222" spans="1:8" x14ac:dyDescent="0.35">
      <c r="A222" s="124"/>
      <c r="B222" s="125"/>
      <c r="C222" s="125"/>
      <c r="D222" s="125"/>
      <c r="E222" s="125"/>
      <c r="F222" s="126"/>
      <c r="G222" s="126"/>
      <c r="H222" s="126"/>
    </row>
    <row r="223" spans="1:8" x14ac:dyDescent="0.35">
      <c r="A223" s="124"/>
      <c r="B223" s="125"/>
      <c r="C223" s="125"/>
      <c r="D223" s="125"/>
      <c r="E223" s="125"/>
      <c r="F223" s="126"/>
      <c r="G223" s="126"/>
      <c r="H223" s="126"/>
    </row>
    <row r="224" spans="1:8" x14ac:dyDescent="0.35">
      <c r="A224" s="124"/>
      <c r="B224" s="125"/>
      <c r="C224" s="125"/>
      <c r="D224" s="125"/>
      <c r="E224" s="125"/>
      <c r="F224" s="126"/>
      <c r="G224" s="126"/>
      <c r="H224" s="126"/>
    </row>
    <row r="225" spans="1:8" x14ac:dyDescent="0.35">
      <c r="A225" s="124"/>
      <c r="B225" s="125"/>
      <c r="C225" s="125"/>
      <c r="D225" s="125"/>
      <c r="E225" s="125"/>
      <c r="F225" s="126"/>
      <c r="G225" s="126"/>
      <c r="H225" s="126"/>
    </row>
    <row r="226" spans="1:8" x14ac:dyDescent="0.35">
      <c r="A226" s="124"/>
      <c r="B226" s="125"/>
      <c r="C226" s="125"/>
      <c r="D226" s="125"/>
      <c r="E226" s="125"/>
      <c r="F226" s="126"/>
      <c r="G226" s="126"/>
      <c r="H226" s="126"/>
    </row>
    <row r="227" spans="1:8" x14ac:dyDescent="0.35">
      <c r="A227" s="124"/>
      <c r="B227" s="125"/>
      <c r="C227" s="125"/>
      <c r="D227" s="125"/>
      <c r="E227" s="125"/>
      <c r="F227" s="126"/>
      <c r="G227" s="126"/>
      <c r="H227" s="126"/>
    </row>
    <row r="228" spans="1:8" x14ac:dyDescent="0.35">
      <c r="A228" s="124"/>
      <c r="B228" s="125"/>
      <c r="C228" s="125"/>
      <c r="D228" s="125"/>
      <c r="E228" s="125"/>
      <c r="F228" s="126"/>
      <c r="G228" s="126"/>
      <c r="H228" s="126"/>
    </row>
    <row r="229" spans="1:8" x14ac:dyDescent="0.35">
      <c r="A229" s="124"/>
      <c r="B229" s="125"/>
      <c r="C229" s="125"/>
      <c r="D229" s="125"/>
      <c r="E229" s="125"/>
      <c r="F229" s="126"/>
      <c r="G229" s="126"/>
      <c r="H229" s="126"/>
    </row>
    <row r="230" spans="1:8" x14ac:dyDescent="0.35">
      <c r="A230" s="124"/>
      <c r="B230" s="125"/>
      <c r="C230" s="125"/>
      <c r="D230" s="125"/>
      <c r="E230" s="125"/>
      <c r="F230" s="126"/>
      <c r="G230" s="126"/>
      <c r="H230" s="126"/>
    </row>
    <row r="231" spans="1:8" x14ac:dyDescent="0.35">
      <c r="A231" s="124"/>
      <c r="B231" s="125"/>
      <c r="C231" s="125"/>
      <c r="D231" s="125"/>
      <c r="E231" s="125"/>
      <c r="F231" s="126"/>
      <c r="G231" s="126"/>
      <c r="H231" s="126"/>
    </row>
    <row r="232" spans="1:8" x14ac:dyDescent="0.35">
      <c r="A232" s="124"/>
      <c r="B232" s="125"/>
      <c r="C232" s="125"/>
      <c r="D232" s="125"/>
      <c r="E232" s="125"/>
      <c r="F232" s="126"/>
      <c r="G232" s="126"/>
      <c r="H232" s="126"/>
    </row>
    <row r="233" spans="1:8" x14ac:dyDescent="0.35">
      <c r="A233" s="124"/>
      <c r="B233" s="125"/>
      <c r="C233" s="125"/>
      <c r="D233" s="125"/>
      <c r="E233" s="125"/>
      <c r="F233" s="126"/>
      <c r="G233" s="126"/>
      <c r="H233" s="126"/>
    </row>
    <row r="234" spans="1:8" x14ac:dyDescent="0.35">
      <c r="A234" s="124"/>
      <c r="B234" s="125"/>
      <c r="C234" s="125"/>
      <c r="D234" s="125"/>
      <c r="E234" s="125"/>
      <c r="F234" s="126"/>
      <c r="G234" s="126"/>
      <c r="H234" s="126"/>
    </row>
    <row r="235" spans="1:8" x14ac:dyDescent="0.35">
      <c r="A235" s="124"/>
      <c r="B235" s="125"/>
      <c r="C235" s="125"/>
      <c r="D235" s="125"/>
      <c r="E235" s="125"/>
      <c r="F235" s="126"/>
      <c r="G235" s="126"/>
      <c r="H235" s="126"/>
    </row>
    <row r="236" spans="1:8" x14ac:dyDescent="0.35">
      <c r="A236" s="124"/>
      <c r="B236" s="125"/>
      <c r="C236" s="125"/>
      <c r="D236" s="125"/>
      <c r="E236" s="125"/>
      <c r="F236" s="126"/>
      <c r="G236" s="126"/>
      <c r="H236" s="126"/>
    </row>
    <row r="237" spans="1:8" x14ac:dyDescent="0.35">
      <c r="A237" s="124"/>
      <c r="B237" s="125"/>
      <c r="C237" s="125"/>
      <c r="D237" s="125"/>
      <c r="E237" s="125"/>
      <c r="F237" s="126"/>
      <c r="G237" s="126"/>
      <c r="H237" s="126"/>
    </row>
    <row r="238" spans="1:8" x14ac:dyDescent="0.35">
      <c r="A238" s="124"/>
      <c r="B238" s="125"/>
      <c r="C238" s="125"/>
      <c r="D238" s="125"/>
      <c r="E238" s="125"/>
      <c r="F238" s="126"/>
      <c r="G238" s="126"/>
      <c r="H238" s="126"/>
    </row>
    <row r="239" spans="1:8" x14ac:dyDescent="0.35">
      <c r="A239" s="124"/>
      <c r="B239" s="125"/>
      <c r="C239" s="125"/>
      <c r="D239" s="125"/>
      <c r="E239" s="125"/>
      <c r="F239" s="126"/>
      <c r="G239" s="126"/>
      <c r="H239" s="126"/>
    </row>
    <row r="240" spans="1:8" x14ac:dyDescent="0.35">
      <c r="A240" s="124"/>
      <c r="B240" s="125"/>
      <c r="C240" s="125"/>
      <c r="D240" s="125"/>
      <c r="E240" s="125"/>
      <c r="F240" s="126"/>
      <c r="G240" s="126"/>
      <c r="H240" s="126"/>
    </row>
    <row r="241" spans="1:8" x14ac:dyDescent="0.35">
      <c r="A241" s="124"/>
      <c r="B241" s="125"/>
      <c r="C241" s="125"/>
      <c r="D241" s="125"/>
      <c r="E241" s="125"/>
      <c r="F241" s="126"/>
      <c r="G241" s="126"/>
      <c r="H241" s="126"/>
    </row>
    <row r="242" spans="1:8" x14ac:dyDescent="0.35">
      <c r="A242" s="124"/>
      <c r="B242" s="125"/>
      <c r="C242" s="125"/>
      <c r="D242" s="125"/>
      <c r="E242" s="125"/>
      <c r="F242" s="126"/>
      <c r="G242" s="126"/>
      <c r="H242" s="126"/>
    </row>
    <row r="243" spans="1:8" x14ac:dyDescent="0.35">
      <c r="A243" s="124"/>
      <c r="B243" s="125"/>
      <c r="C243" s="125"/>
      <c r="D243" s="125"/>
      <c r="E243" s="125"/>
      <c r="F243" s="126"/>
      <c r="G243" s="126"/>
      <c r="H243" s="126"/>
    </row>
    <row r="244" spans="1:8" x14ac:dyDescent="0.35">
      <c r="A244" s="124"/>
      <c r="B244" s="125"/>
      <c r="C244" s="125"/>
      <c r="D244" s="125"/>
      <c r="E244" s="125"/>
      <c r="F244" s="126"/>
      <c r="G244" s="126"/>
      <c r="H244" s="126"/>
    </row>
    <row r="245" spans="1:8" x14ac:dyDescent="0.35">
      <c r="A245" s="124"/>
      <c r="B245" s="125"/>
      <c r="C245" s="125"/>
      <c r="D245" s="125"/>
      <c r="E245" s="125"/>
      <c r="F245" s="126"/>
      <c r="G245" s="126"/>
      <c r="H245" s="126"/>
    </row>
    <row r="246" spans="1:8" x14ac:dyDescent="0.35">
      <c r="A246" s="124"/>
      <c r="B246" s="125"/>
      <c r="C246" s="125"/>
      <c r="D246" s="125"/>
      <c r="E246" s="125"/>
      <c r="F246" s="126"/>
      <c r="G246" s="126"/>
      <c r="H246" s="126"/>
    </row>
    <row r="247" spans="1:8" x14ac:dyDescent="0.35">
      <c r="A247" s="124"/>
      <c r="B247" s="125"/>
      <c r="C247" s="125"/>
      <c r="D247" s="125"/>
      <c r="E247" s="125"/>
      <c r="F247" s="126"/>
      <c r="G247" s="126"/>
      <c r="H247" s="126"/>
    </row>
    <row r="248" spans="1:8" x14ac:dyDescent="0.35">
      <c r="A248" s="124"/>
      <c r="B248" s="125"/>
      <c r="C248" s="125"/>
      <c r="D248" s="125"/>
      <c r="E248" s="125"/>
      <c r="F248" s="126"/>
      <c r="G248" s="126"/>
      <c r="H248" s="126"/>
    </row>
    <row r="249" spans="1:8" x14ac:dyDescent="0.35">
      <c r="A249" s="124"/>
      <c r="B249" s="125"/>
      <c r="C249" s="125"/>
      <c r="D249" s="125"/>
      <c r="E249" s="125"/>
      <c r="F249" s="126"/>
      <c r="G249" s="126"/>
      <c r="H249" s="126"/>
    </row>
    <row r="250" spans="1:8" x14ac:dyDescent="0.35">
      <c r="A250" s="124"/>
      <c r="B250" s="125"/>
      <c r="C250" s="125"/>
      <c r="D250" s="125"/>
      <c r="E250" s="125"/>
      <c r="F250" s="126"/>
      <c r="G250" s="126"/>
      <c r="H250" s="126"/>
    </row>
    <row r="251" spans="1:8" x14ac:dyDescent="0.35">
      <c r="A251" s="124"/>
      <c r="B251" s="125"/>
      <c r="C251" s="125"/>
      <c r="D251" s="125"/>
      <c r="E251" s="125"/>
      <c r="F251" s="126"/>
      <c r="G251" s="126"/>
      <c r="H251" s="126"/>
    </row>
    <row r="252" spans="1:8" x14ac:dyDescent="0.35">
      <c r="A252" s="124"/>
      <c r="B252" s="125"/>
      <c r="C252" s="125"/>
      <c r="D252" s="125"/>
      <c r="E252" s="125"/>
      <c r="F252" s="126"/>
      <c r="G252" s="126"/>
      <c r="H252" s="126"/>
    </row>
    <row r="253" spans="1:8" x14ac:dyDescent="0.35">
      <c r="A253" s="124"/>
      <c r="B253" s="125"/>
      <c r="C253" s="125"/>
      <c r="D253" s="125"/>
      <c r="E253" s="125"/>
      <c r="F253" s="126"/>
      <c r="G253" s="126"/>
      <c r="H253" s="126"/>
    </row>
    <row r="254" spans="1:8" x14ac:dyDescent="0.35">
      <c r="A254" s="124"/>
      <c r="B254" s="125"/>
      <c r="C254" s="125"/>
      <c r="D254" s="125"/>
      <c r="E254" s="125"/>
      <c r="F254" s="126"/>
      <c r="G254" s="126"/>
      <c r="H254" s="126"/>
    </row>
    <row r="255" spans="1:8" x14ac:dyDescent="0.35">
      <c r="A255" s="124"/>
      <c r="B255" s="125"/>
      <c r="C255" s="125"/>
      <c r="D255" s="125"/>
      <c r="E255" s="125"/>
      <c r="F255" s="126"/>
      <c r="G255" s="126"/>
      <c r="H255" s="126"/>
    </row>
    <row r="256" spans="1:8" x14ac:dyDescent="0.35">
      <c r="A256" s="124"/>
      <c r="B256" s="125"/>
      <c r="C256" s="125"/>
      <c r="D256" s="125"/>
      <c r="E256" s="125"/>
      <c r="F256" s="126"/>
      <c r="G256" s="126"/>
      <c r="H256" s="126"/>
    </row>
    <row r="257" spans="1:8" x14ac:dyDescent="0.35">
      <c r="A257" s="124"/>
      <c r="B257" s="125"/>
      <c r="C257" s="125"/>
      <c r="D257" s="125"/>
      <c r="E257" s="125"/>
      <c r="F257" s="126"/>
      <c r="G257" s="126"/>
      <c r="H257" s="126"/>
    </row>
    <row r="258" spans="1:8" x14ac:dyDescent="0.35">
      <c r="A258" s="124"/>
      <c r="B258" s="125"/>
      <c r="C258" s="125"/>
      <c r="D258" s="125"/>
      <c r="E258" s="125"/>
      <c r="F258" s="126"/>
      <c r="G258" s="126"/>
      <c r="H258" s="126"/>
    </row>
    <row r="259" spans="1:8" x14ac:dyDescent="0.35">
      <c r="A259" s="124"/>
      <c r="B259" s="125"/>
      <c r="C259" s="125"/>
      <c r="D259" s="125"/>
      <c r="E259" s="125"/>
      <c r="F259" s="126"/>
      <c r="G259" s="126"/>
      <c r="H259" s="126"/>
    </row>
    <row r="260" spans="1:8" x14ac:dyDescent="0.35">
      <c r="A260" s="124"/>
      <c r="B260" s="125"/>
      <c r="C260" s="125"/>
      <c r="D260" s="125"/>
      <c r="E260" s="125"/>
      <c r="F260" s="126"/>
      <c r="G260" s="126"/>
      <c r="H260" s="126"/>
    </row>
    <row r="261" spans="1:8" x14ac:dyDescent="0.35">
      <c r="A261" s="124"/>
      <c r="B261" s="125"/>
      <c r="C261" s="125"/>
      <c r="D261" s="125"/>
      <c r="E261" s="125"/>
      <c r="F261" s="126"/>
      <c r="G261" s="126"/>
      <c r="H261" s="126"/>
    </row>
    <row r="262" spans="1:8" x14ac:dyDescent="0.35">
      <c r="A262" s="124"/>
      <c r="B262" s="125"/>
      <c r="C262" s="125"/>
      <c r="D262" s="125"/>
      <c r="E262" s="125"/>
      <c r="F262" s="126"/>
      <c r="G262" s="126"/>
      <c r="H262" s="126"/>
    </row>
    <row r="263" spans="1:8" x14ac:dyDescent="0.35">
      <c r="A263" s="124"/>
      <c r="B263" s="125"/>
      <c r="C263" s="125"/>
      <c r="D263" s="125"/>
      <c r="E263" s="125"/>
      <c r="F263" s="126"/>
      <c r="G263" s="126"/>
      <c r="H263" s="126"/>
    </row>
    <row r="264" spans="1:8" x14ac:dyDescent="0.35">
      <c r="A264" s="124"/>
      <c r="B264" s="125"/>
      <c r="C264" s="125"/>
      <c r="D264" s="125"/>
      <c r="E264" s="125"/>
      <c r="F264" s="126"/>
      <c r="G264" s="126"/>
      <c r="H264" s="126"/>
    </row>
    <row r="265" spans="1:8" x14ac:dyDescent="0.35">
      <c r="A265" s="124"/>
      <c r="B265" s="125"/>
      <c r="C265" s="125"/>
      <c r="D265" s="125"/>
      <c r="E265" s="125"/>
      <c r="F265" s="126"/>
      <c r="G265" s="126"/>
      <c r="H265" s="126"/>
    </row>
    <row r="266" spans="1:8" x14ac:dyDescent="0.35">
      <c r="A266" s="124"/>
      <c r="B266" s="125"/>
      <c r="C266" s="125"/>
      <c r="D266" s="125"/>
      <c r="E266" s="125"/>
      <c r="F266" s="126"/>
      <c r="G266" s="126"/>
      <c r="H266" s="126"/>
    </row>
    <row r="267" spans="1:8" x14ac:dyDescent="0.35">
      <c r="A267" s="124"/>
      <c r="B267" s="125"/>
      <c r="C267" s="125"/>
      <c r="D267" s="125"/>
      <c r="E267" s="125"/>
      <c r="F267" s="126"/>
      <c r="G267" s="126"/>
      <c r="H267" s="126"/>
    </row>
    <row r="268" spans="1:8" x14ac:dyDescent="0.35">
      <c r="A268" s="124"/>
      <c r="B268" s="125"/>
      <c r="C268" s="125"/>
      <c r="D268" s="125"/>
      <c r="E268" s="125"/>
      <c r="F268" s="126"/>
      <c r="G268" s="126"/>
      <c r="H268" s="126"/>
    </row>
    <row r="269" spans="1:8" x14ac:dyDescent="0.35">
      <c r="A269" s="124"/>
      <c r="B269" s="125"/>
      <c r="C269" s="125"/>
      <c r="D269" s="125"/>
      <c r="E269" s="125"/>
      <c r="F269" s="126"/>
      <c r="G269" s="126"/>
      <c r="H269" s="126"/>
    </row>
    <row r="270" spans="1:8" x14ac:dyDescent="0.35">
      <c r="A270" s="124"/>
      <c r="B270" s="125"/>
      <c r="C270" s="125"/>
      <c r="D270" s="125"/>
      <c r="E270" s="125"/>
      <c r="F270" s="126"/>
      <c r="G270" s="126"/>
      <c r="H270" s="126"/>
    </row>
    <row r="271" spans="1:8" x14ac:dyDescent="0.35">
      <c r="A271" s="124"/>
      <c r="B271" s="125"/>
      <c r="C271" s="125"/>
      <c r="D271" s="125"/>
      <c r="E271" s="125"/>
      <c r="F271" s="126"/>
      <c r="G271" s="126"/>
      <c r="H271" s="126"/>
    </row>
    <row r="272" spans="1:8" x14ac:dyDescent="0.35">
      <c r="A272" s="124"/>
      <c r="B272" s="125"/>
      <c r="C272" s="125"/>
      <c r="D272" s="125"/>
      <c r="E272" s="125"/>
      <c r="F272" s="126"/>
      <c r="G272" s="126"/>
      <c r="H272" s="126"/>
    </row>
    <row r="273" spans="1:8" x14ac:dyDescent="0.35">
      <c r="A273" s="124"/>
      <c r="B273" s="125"/>
      <c r="C273" s="125"/>
      <c r="D273" s="125"/>
      <c r="E273" s="125"/>
      <c r="F273" s="126"/>
      <c r="G273" s="126"/>
      <c r="H273" s="126"/>
    </row>
    <row r="274" spans="1:8" x14ac:dyDescent="0.35">
      <c r="A274" s="124"/>
      <c r="B274" s="125"/>
      <c r="C274" s="125"/>
      <c r="D274" s="125"/>
      <c r="E274" s="125"/>
      <c r="F274" s="126"/>
      <c r="G274" s="126"/>
      <c r="H274" s="126"/>
    </row>
    <row r="275" spans="1:8" x14ac:dyDescent="0.35">
      <c r="A275" s="124"/>
      <c r="B275" s="125"/>
      <c r="C275" s="125"/>
      <c r="D275" s="125"/>
      <c r="E275" s="125"/>
      <c r="F275" s="126"/>
      <c r="G275" s="126"/>
      <c r="H275" s="126"/>
    </row>
    <row r="276" spans="1:8" x14ac:dyDescent="0.35">
      <c r="A276" s="124"/>
      <c r="B276" s="125"/>
      <c r="C276" s="125"/>
      <c r="D276" s="125"/>
      <c r="E276" s="125"/>
      <c r="F276" s="126"/>
      <c r="G276" s="126"/>
      <c r="H276" s="126"/>
    </row>
    <row r="277" spans="1:8" x14ac:dyDescent="0.35">
      <c r="A277" s="124"/>
      <c r="B277" s="125"/>
      <c r="C277" s="125"/>
      <c r="D277" s="125"/>
      <c r="E277" s="125"/>
      <c r="F277" s="126"/>
      <c r="G277" s="126"/>
      <c r="H277" s="126"/>
    </row>
    <row r="278" spans="1:8" x14ac:dyDescent="0.35">
      <c r="A278" s="124"/>
      <c r="B278" s="125"/>
      <c r="C278" s="125"/>
      <c r="D278" s="125"/>
      <c r="E278" s="125"/>
      <c r="F278" s="126"/>
      <c r="G278" s="126"/>
      <c r="H278" s="126"/>
    </row>
    <row r="279" spans="1:8" x14ac:dyDescent="0.35">
      <c r="A279" s="124"/>
      <c r="B279" s="125"/>
      <c r="C279" s="125"/>
      <c r="D279" s="125"/>
      <c r="E279" s="125"/>
      <c r="F279" s="126"/>
      <c r="G279" s="126"/>
      <c r="H279" s="126"/>
    </row>
    <row r="280" spans="1:8" x14ac:dyDescent="0.35">
      <c r="A280" s="124"/>
      <c r="B280" s="125"/>
      <c r="C280" s="125"/>
      <c r="D280" s="125"/>
      <c r="E280" s="125"/>
      <c r="F280" s="126"/>
      <c r="G280" s="126"/>
      <c r="H280" s="126"/>
    </row>
    <row r="281" spans="1:8" x14ac:dyDescent="0.35">
      <c r="A281" s="124"/>
      <c r="B281" s="125"/>
      <c r="C281" s="125"/>
      <c r="D281" s="125"/>
      <c r="E281" s="125"/>
      <c r="F281" s="126"/>
      <c r="G281" s="126"/>
      <c r="H281" s="126"/>
    </row>
    <row r="282" spans="1:8" x14ac:dyDescent="0.35">
      <c r="A282" s="124"/>
      <c r="B282" s="125"/>
      <c r="C282" s="125"/>
      <c r="D282" s="125"/>
      <c r="E282" s="125"/>
      <c r="F282" s="126"/>
      <c r="G282" s="126"/>
      <c r="H282" s="126"/>
    </row>
    <row r="283" spans="1:8" x14ac:dyDescent="0.35">
      <c r="A283" s="124"/>
      <c r="B283" s="125"/>
      <c r="C283" s="125"/>
      <c r="D283" s="125"/>
      <c r="E283" s="125"/>
      <c r="F283" s="126"/>
      <c r="G283" s="126"/>
      <c r="H283" s="126"/>
    </row>
    <row r="284" spans="1:8" x14ac:dyDescent="0.35">
      <c r="A284" s="124"/>
      <c r="B284" s="125"/>
      <c r="C284" s="125"/>
      <c r="D284" s="125"/>
      <c r="E284" s="125"/>
      <c r="F284" s="126"/>
      <c r="G284" s="126"/>
      <c r="H284" s="126"/>
    </row>
    <row r="285" spans="1:8" x14ac:dyDescent="0.35">
      <c r="A285" s="124"/>
      <c r="B285" s="125"/>
      <c r="C285" s="125"/>
      <c r="D285" s="125"/>
      <c r="E285" s="125"/>
      <c r="F285" s="126"/>
      <c r="G285" s="126"/>
      <c r="H285" s="126"/>
    </row>
    <row r="286" spans="1:8" x14ac:dyDescent="0.35">
      <c r="A286" s="124"/>
      <c r="B286" s="125"/>
      <c r="C286" s="125"/>
      <c r="D286" s="125"/>
      <c r="E286" s="125"/>
      <c r="F286" s="126"/>
      <c r="G286" s="126"/>
      <c r="H286" s="126"/>
    </row>
    <row r="287" spans="1:8" x14ac:dyDescent="0.35">
      <c r="A287" s="124"/>
      <c r="B287" s="125"/>
      <c r="C287" s="125"/>
      <c r="D287" s="125"/>
      <c r="E287" s="125"/>
      <c r="F287" s="126"/>
      <c r="G287" s="126"/>
      <c r="H287" s="126"/>
    </row>
    <row r="288" spans="1:8" x14ac:dyDescent="0.35">
      <c r="A288" s="124"/>
      <c r="B288" s="125"/>
      <c r="C288" s="125"/>
      <c r="D288" s="125"/>
      <c r="E288" s="125"/>
      <c r="F288" s="126"/>
      <c r="G288" s="126"/>
      <c r="H288" s="126"/>
    </row>
    <row r="289" spans="1:8" x14ac:dyDescent="0.35">
      <c r="A289" s="124"/>
      <c r="B289" s="125"/>
      <c r="C289" s="125"/>
      <c r="D289" s="125"/>
      <c r="E289" s="125"/>
      <c r="F289" s="126"/>
      <c r="G289" s="126"/>
      <c r="H289" s="126"/>
    </row>
    <row r="290" spans="1:8" x14ac:dyDescent="0.35">
      <c r="A290" s="124"/>
      <c r="B290" s="125"/>
      <c r="C290" s="125"/>
      <c r="D290" s="125"/>
      <c r="E290" s="125"/>
      <c r="F290" s="126"/>
      <c r="G290" s="126"/>
      <c r="H290" s="126"/>
    </row>
    <row r="291" spans="1:8" x14ac:dyDescent="0.35">
      <c r="A291" s="124"/>
      <c r="B291" s="125"/>
      <c r="C291" s="125"/>
      <c r="D291" s="125"/>
      <c r="E291" s="125"/>
      <c r="F291" s="126"/>
      <c r="G291" s="126"/>
      <c r="H291" s="126"/>
    </row>
    <row r="292" spans="1:8" x14ac:dyDescent="0.35">
      <c r="A292" s="124"/>
      <c r="B292" s="125"/>
      <c r="C292" s="125"/>
      <c r="D292" s="125"/>
      <c r="E292" s="125"/>
      <c r="F292" s="126"/>
      <c r="G292" s="126"/>
      <c r="H292" s="126"/>
    </row>
    <row r="293" spans="1:8" x14ac:dyDescent="0.35">
      <c r="A293" s="124"/>
      <c r="B293" s="125"/>
      <c r="C293" s="125"/>
      <c r="D293" s="125"/>
      <c r="E293" s="125"/>
      <c r="F293" s="126"/>
      <c r="G293" s="126"/>
      <c r="H293" s="126"/>
    </row>
    <row r="294" spans="1:8" x14ac:dyDescent="0.35">
      <c r="A294" s="124"/>
      <c r="B294" s="125"/>
      <c r="C294" s="125"/>
      <c r="D294" s="125"/>
      <c r="E294" s="125"/>
      <c r="F294" s="126"/>
      <c r="G294" s="126"/>
      <c r="H294" s="126"/>
    </row>
    <row r="295" spans="1:8" x14ac:dyDescent="0.35">
      <c r="A295" s="124"/>
      <c r="B295" s="125"/>
      <c r="C295" s="125"/>
      <c r="D295" s="125"/>
      <c r="E295" s="125"/>
      <c r="F295" s="126"/>
      <c r="G295" s="126"/>
      <c r="H295" s="126"/>
    </row>
    <row r="296" spans="1:8" x14ac:dyDescent="0.35">
      <c r="A296" s="124"/>
      <c r="B296" s="125"/>
      <c r="C296" s="125"/>
      <c r="D296" s="125"/>
      <c r="E296" s="125"/>
      <c r="F296" s="126"/>
      <c r="G296" s="126"/>
      <c r="H296" s="126"/>
    </row>
    <row r="297" spans="1:8" x14ac:dyDescent="0.35">
      <c r="A297" s="124"/>
      <c r="B297" s="125"/>
      <c r="C297" s="125"/>
      <c r="D297" s="125"/>
      <c r="E297" s="125"/>
      <c r="F297" s="126"/>
      <c r="G297" s="126"/>
      <c r="H297" s="126"/>
    </row>
    <row r="298" spans="1:8" x14ac:dyDescent="0.35">
      <c r="A298" s="124"/>
      <c r="B298" s="125"/>
      <c r="C298" s="125"/>
      <c r="D298" s="125"/>
      <c r="E298" s="125"/>
      <c r="F298" s="126"/>
      <c r="G298" s="126"/>
      <c r="H298" s="126"/>
    </row>
    <row r="299" spans="1:8" x14ac:dyDescent="0.35">
      <c r="A299" s="124"/>
      <c r="B299" s="125"/>
      <c r="C299" s="125"/>
      <c r="D299" s="125"/>
      <c r="E299" s="125"/>
      <c r="F299" s="126"/>
      <c r="G299" s="126"/>
      <c r="H299" s="126"/>
    </row>
    <row r="300" spans="1:8" x14ac:dyDescent="0.35">
      <c r="A300" s="124"/>
      <c r="B300" s="125"/>
      <c r="C300" s="125"/>
      <c r="D300" s="125"/>
      <c r="E300" s="125"/>
      <c r="F300" s="126"/>
      <c r="G300" s="126"/>
      <c r="H300" s="126"/>
    </row>
    <row r="301" spans="1:8" x14ac:dyDescent="0.35">
      <c r="A301" s="124"/>
      <c r="B301" s="125"/>
      <c r="C301" s="125"/>
      <c r="D301" s="125"/>
      <c r="E301" s="125"/>
      <c r="F301" s="126"/>
      <c r="G301" s="126"/>
      <c r="H301" s="126"/>
    </row>
    <row r="302" spans="1:8" x14ac:dyDescent="0.35">
      <c r="A302" s="124"/>
      <c r="B302" s="125"/>
      <c r="C302" s="125"/>
      <c r="D302" s="125"/>
      <c r="E302" s="125"/>
      <c r="F302" s="126"/>
      <c r="G302" s="126"/>
      <c r="H302" s="126"/>
    </row>
    <row r="303" spans="1:8" x14ac:dyDescent="0.35">
      <c r="A303" s="124"/>
      <c r="B303" s="125"/>
      <c r="C303" s="125"/>
      <c r="D303" s="125"/>
      <c r="E303" s="125"/>
      <c r="F303" s="126"/>
      <c r="G303" s="126"/>
      <c r="H303" s="126"/>
    </row>
    <row r="304" spans="1:8" x14ac:dyDescent="0.35">
      <c r="A304" s="124"/>
      <c r="B304" s="125"/>
      <c r="C304" s="125"/>
      <c r="D304" s="125"/>
      <c r="E304" s="125"/>
      <c r="F304" s="126"/>
      <c r="G304" s="126"/>
      <c r="H304" s="126"/>
    </row>
    <row r="305" spans="1:8" x14ac:dyDescent="0.35">
      <c r="A305" s="124"/>
      <c r="B305" s="125"/>
      <c r="C305" s="125"/>
      <c r="D305" s="125"/>
      <c r="E305" s="125"/>
      <c r="F305" s="126"/>
      <c r="G305" s="126"/>
      <c r="H305" s="126"/>
    </row>
    <row r="306" spans="1:8" x14ac:dyDescent="0.35">
      <c r="A306" s="124"/>
      <c r="B306" s="125"/>
      <c r="C306" s="125"/>
      <c r="D306" s="125"/>
      <c r="E306" s="125"/>
      <c r="F306" s="126"/>
      <c r="G306" s="126"/>
      <c r="H306" s="126"/>
    </row>
    <row r="307" spans="1:8" x14ac:dyDescent="0.35">
      <c r="A307" s="124"/>
      <c r="B307" s="125"/>
      <c r="C307" s="125"/>
      <c r="D307" s="125"/>
      <c r="E307" s="125"/>
      <c r="F307" s="126"/>
      <c r="G307" s="126"/>
      <c r="H307" s="126"/>
    </row>
    <row r="308" spans="1:8" x14ac:dyDescent="0.35">
      <c r="A308" s="124"/>
      <c r="B308" s="125"/>
      <c r="C308" s="125"/>
      <c r="D308" s="125"/>
      <c r="E308" s="125"/>
      <c r="F308" s="126"/>
      <c r="G308" s="126"/>
      <c r="H308" s="126"/>
    </row>
    <row r="309" spans="1:8" x14ac:dyDescent="0.35">
      <c r="A309" s="124"/>
      <c r="B309" s="125"/>
      <c r="C309" s="125"/>
      <c r="D309" s="125"/>
      <c r="E309" s="125"/>
      <c r="F309" s="126"/>
      <c r="G309" s="126"/>
      <c r="H309" s="126"/>
    </row>
    <row r="310" spans="1:8" x14ac:dyDescent="0.35">
      <c r="A310" s="124"/>
      <c r="B310" s="125"/>
      <c r="C310" s="125"/>
      <c r="D310" s="125"/>
      <c r="E310" s="125"/>
      <c r="F310" s="126"/>
      <c r="G310" s="126"/>
      <c r="H310" s="126"/>
    </row>
    <row r="311" spans="1:8" x14ac:dyDescent="0.35">
      <c r="A311" s="124"/>
      <c r="B311" s="125"/>
      <c r="C311" s="125"/>
      <c r="D311" s="125"/>
      <c r="E311" s="125"/>
      <c r="F311" s="126"/>
      <c r="G311" s="126"/>
      <c r="H311" s="126"/>
    </row>
    <row r="312" spans="1:8" x14ac:dyDescent="0.35">
      <c r="A312" s="124"/>
      <c r="B312" s="125"/>
      <c r="C312" s="125"/>
      <c r="D312" s="125"/>
      <c r="E312" s="125"/>
      <c r="F312" s="126"/>
      <c r="G312" s="126"/>
      <c r="H312" s="126"/>
    </row>
    <row r="313" spans="1:8" x14ac:dyDescent="0.35">
      <c r="A313" s="124"/>
      <c r="B313" s="125"/>
      <c r="C313" s="125"/>
      <c r="D313" s="125"/>
      <c r="E313" s="125"/>
      <c r="F313" s="126"/>
      <c r="G313" s="126"/>
      <c r="H313" s="126"/>
    </row>
    <row r="314" spans="1:8" x14ac:dyDescent="0.35">
      <c r="A314" s="124"/>
      <c r="B314" s="125"/>
      <c r="C314" s="125"/>
      <c r="D314" s="125"/>
      <c r="E314" s="125"/>
      <c r="F314" s="126"/>
      <c r="G314" s="126"/>
      <c r="H314" s="126"/>
    </row>
    <row r="315" spans="1:8" x14ac:dyDescent="0.35">
      <c r="A315" s="124"/>
      <c r="B315" s="125"/>
      <c r="C315" s="125"/>
      <c r="D315" s="125"/>
      <c r="E315" s="125"/>
      <c r="F315" s="126"/>
      <c r="G315" s="126"/>
      <c r="H315" s="126"/>
    </row>
    <row r="316" spans="1:8" x14ac:dyDescent="0.35">
      <c r="A316" s="124"/>
      <c r="B316" s="125"/>
      <c r="C316" s="125"/>
      <c r="D316" s="125"/>
      <c r="E316" s="125"/>
      <c r="F316" s="126"/>
      <c r="G316" s="126"/>
      <c r="H316" s="126"/>
    </row>
    <row r="317" spans="1:8" x14ac:dyDescent="0.35">
      <c r="A317" s="124"/>
      <c r="B317" s="125"/>
      <c r="C317" s="125"/>
      <c r="D317" s="125"/>
      <c r="E317" s="125"/>
      <c r="F317" s="126"/>
      <c r="G317" s="126"/>
      <c r="H317" s="126"/>
    </row>
    <row r="318" spans="1:8" x14ac:dyDescent="0.35">
      <c r="A318" s="124"/>
      <c r="B318" s="125"/>
      <c r="C318" s="125"/>
      <c r="D318" s="125"/>
      <c r="E318" s="125"/>
      <c r="F318" s="126"/>
      <c r="G318" s="126"/>
      <c r="H318" s="126"/>
    </row>
    <row r="319" spans="1:8" x14ac:dyDescent="0.35">
      <c r="A319" s="124"/>
      <c r="B319" s="125"/>
      <c r="C319" s="125"/>
      <c r="D319" s="125"/>
      <c r="E319" s="125"/>
      <c r="F319" s="126"/>
      <c r="G319" s="126"/>
      <c r="H319" s="126"/>
    </row>
    <row r="320" spans="1:8" x14ac:dyDescent="0.35">
      <c r="A320" s="124"/>
      <c r="B320" s="125"/>
      <c r="C320" s="125"/>
      <c r="D320" s="125"/>
      <c r="E320" s="125"/>
      <c r="F320" s="126"/>
      <c r="G320" s="126"/>
      <c r="H320" s="126"/>
    </row>
    <row r="321" spans="1:8" x14ac:dyDescent="0.35">
      <c r="A321" s="124"/>
      <c r="B321" s="125"/>
      <c r="C321" s="125"/>
      <c r="D321" s="125"/>
      <c r="E321" s="125"/>
      <c r="F321" s="126"/>
      <c r="G321" s="126"/>
      <c r="H321" s="126"/>
    </row>
    <row r="322" spans="1:8" x14ac:dyDescent="0.35">
      <c r="A322" s="124"/>
      <c r="B322" s="125"/>
      <c r="C322" s="125"/>
      <c r="D322" s="125"/>
      <c r="E322" s="125"/>
      <c r="F322" s="126"/>
      <c r="G322" s="126"/>
      <c r="H322" s="126"/>
    </row>
    <row r="323" spans="1:8" x14ac:dyDescent="0.35">
      <c r="A323" s="124"/>
      <c r="B323" s="125"/>
      <c r="C323" s="125"/>
      <c r="D323" s="125"/>
      <c r="E323" s="125"/>
      <c r="F323" s="126"/>
      <c r="G323" s="126"/>
      <c r="H323" s="126"/>
    </row>
    <row r="324" spans="1:8" x14ac:dyDescent="0.35">
      <c r="A324" s="124"/>
      <c r="B324" s="125"/>
      <c r="C324" s="125"/>
      <c r="D324" s="125"/>
      <c r="E324" s="125"/>
      <c r="F324" s="126"/>
      <c r="G324" s="126"/>
      <c r="H324" s="126"/>
    </row>
    <row r="325" spans="1:8" x14ac:dyDescent="0.35">
      <c r="A325" s="124"/>
      <c r="B325" s="125"/>
      <c r="C325" s="125"/>
      <c r="D325" s="125"/>
      <c r="E325" s="125"/>
      <c r="F325" s="126"/>
      <c r="G325" s="126"/>
      <c r="H325" s="126"/>
    </row>
    <row r="326" spans="1:8" x14ac:dyDescent="0.35">
      <c r="A326" s="124"/>
      <c r="B326" s="125"/>
      <c r="C326" s="125"/>
      <c r="D326" s="125"/>
      <c r="E326" s="125"/>
      <c r="F326" s="126"/>
      <c r="G326" s="126"/>
      <c r="H326" s="126"/>
    </row>
    <row r="327" spans="1:8" x14ac:dyDescent="0.35">
      <c r="A327" s="124"/>
      <c r="B327" s="125"/>
      <c r="C327" s="125"/>
      <c r="D327" s="125"/>
      <c r="E327" s="125"/>
      <c r="F327" s="126"/>
      <c r="G327" s="126"/>
      <c r="H327" s="126"/>
    </row>
    <row r="328" spans="1:8" x14ac:dyDescent="0.35">
      <c r="A328" s="124"/>
      <c r="B328" s="125"/>
      <c r="C328" s="125"/>
      <c r="D328" s="125"/>
      <c r="E328" s="125"/>
      <c r="F328" s="126"/>
      <c r="G328" s="126"/>
      <c r="H328" s="126"/>
    </row>
    <row r="329" spans="1:8" x14ac:dyDescent="0.35">
      <c r="A329" s="124"/>
      <c r="B329" s="125"/>
      <c r="C329" s="125"/>
      <c r="D329" s="125"/>
      <c r="E329" s="125"/>
      <c r="F329" s="126"/>
      <c r="G329" s="126"/>
      <c r="H329" s="126"/>
    </row>
    <row r="330" spans="1:8" x14ac:dyDescent="0.35">
      <c r="A330" s="124"/>
      <c r="B330" s="125"/>
      <c r="C330" s="125"/>
      <c r="D330" s="125"/>
      <c r="E330" s="125"/>
      <c r="F330" s="126"/>
      <c r="G330" s="126"/>
      <c r="H330" s="126"/>
    </row>
    <row r="331" spans="1:8" x14ac:dyDescent="0.35">
      <c r="A331" s="124"/>
      <c r="B331" s="125"/>
      <c r="C331" s="125"/>
      <c r="D331" s="125"/>
      <c r="E331" s="125"/>
      <c r="F331" s="126"/>
      <c r="G331" s="126"/>
      <c r="H331" s="126"/>
    </row>
    <row r="332" spans="1:8" x14ac:dyDescent="0.35">
      <c r="A332" s="124"/>
      <c r="B332" s="125"/>
      <c r="C332" s="125"/>
      <c r="D332" s="125"/>
      <c r="E332" s="125"/>
      <c r="F332" s="126"/>
      <c r="G332" s="126"/>
      <c r="H332" s="126"/>
    </row>
    <row r="333" spans="1:8" x14ac:dyDescent="0.35">
      <c r="A333" s="124"/>
      <c r="B333" s="125"/>
      <c r="C333" s="125"/>
      <c r="D333" s="125"/>
      <c r="E333" s="125"/>
      <c r="F333" s="126"/>
      <c r="G333" s="126"/>
      <c r="H333" s="126"/>
    </row>
    <row r="334" spans="1:8" x14ac:dyDescent="0.35">
      <c r="A334" s="124"/>
      <c r="B334" s="125"/>
      <c r="C334" s="125"/>
      <c r="D334" s="125"/>
      <c r="E334" s="125"/>
      <c r="F334" s="126"/>
      <c r="G334" s="126"/>
      <c r="H334" s="126"/>
    </row>
    <row r="335" spans="1:8" x14ac:dyDescent="0.35">
      <c r="A335" s="124"/>
      <c r="B335" s="125"/>
      <c r="C335" s="125"/>
      <c r="D335" s="125"/>
      <c r="E335" s="125"/>
      <c r="F335" s="126"/>
      <c r="G335" s="126"/>
      <c r="H335" s="126"/>
    </row>
    <row r="336" spans="1:8" x14ac:dyDescent="0.35">
      <c r="A336" s="124"/>
      <c r="B336" s="125"/>
      <c r="C336" s="125"/>
      <c r="D336" s="125"/>
      <c r="E336" s="125"/>
      <c r="F336" s="126"/>
      <c r="G336" s="126"/>
      <c r="H336" s="126"/>
    </row>
    <row r="337" spans="1:8" x14ac:dyDescent="0.35">
      <c r="A337" s="124"/>
      <c r="B337" s="125"/>
      <c r="C337" s="125"/>
      <c r="D337" s="125"/>
      <c r="E337" s="125"/>
      <c r="F337" s="126"/>
      <c r="G337" s="126"/>
      <c r="H337" s="126"/>
    </row>
  </sheetData>
  <mergeCells count="36">
    <mergeCell ref="L69:M70"/>
    <mergeCell ref="G69:G70"/>
    <mergeCell ref="G106:G107"/>
    <mergeCell ref="J69:K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A8:E9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137"/>
  <sheetViews>
    <sheetView showGridLines="0" showZeros="0" view="pageBreakPreview" topLeftCell="A93" zoomScale="90" zoomScaleNormal="100" zoomScaleSheetLayoutView="90" workbookViewId="0">
      <selection activeCell="G90" sqref="G90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6384" width="10.83203125" style="65"/>
  </cols>
  <sheetData>
    <row r="1" spans="1:18" ht="35.1" customHeight="1" x14ac:dyDescent="0.2">
      <c r="A1" s="61" t="str">
        <f>'BS 2'!A1</f>
        <v>HALALI, všeobecná pojišťovna, a. s.</v>
      </c>
    </row>
    <row r="2" spans="1:18" ht="8.25" customHeight="1" x14ac:dyDescent="0.2">
      <c r="A2" s="61">
        <f>'BS 2'!A2</f>
        <v>0</v>
      </c>
      <c r="B2" s="62"/>
      <c r="C2" s="62"/>
      <c r="D2" s="62"/>
      <c r="E2" s="62"/>
      <c r="F2" s="131"/>
      <c r="G2" s="66"/>
      <c r="H2" s="66"/>
      <c r="I2" s="67"/>
    </row>
    <row r="3" spans="1:18" ht="29.25" customHeight="1" x14ac:dyDescent="0.35">
      <c r="A3" s="68" t="s">
        <v>282</v>
      </c>
      <c r="B3" s="62"/>
      <c r="C3" s="62"/>
      <c r="D3" s="62"/>
      <c r="E3" s="69"/>
      <c r="F3" s="131"/>
      <c r="I3" s="67"/>
      <c r="J3" s="62"/>
      <c r="K3" s="62"/>
      <c r="L3" s="62"/>
      <c r="M3" s="62"/>
      <c r="N3" s="62"/>
      <c r="O3" s="62"/>
      <c r="P3" s="62"/>
      <c r="Q3" s="62"/>
      <c r="R3" s="62"/>
    </row>
    <row r="4" spans="1:18" ht="22.5" customHeight="1" x14ac:dyDescent="0.2">
      <c r="A4" s="73" t="str">
        <f>'BS 2'!A4</f>
        <v>(V tisících Kč)</v>
      </c>
      <c r="B4" s="62"/>
      <c r="C4" s="62"/>
      <c r="D4" s="62"/>
      <c r="E4" s="62"/>
      <c r="F4" s="131"/>
      <c r="I4" s="67"/>
      <c r="J4" s="62"/>
      <c r="K4" s="62"/>
      <c r="L4" s="62"/>
      <c r="M4" s="62"/>
      <c r="N4" s="62"/>
      <c r="O4" s="62"/>
      <c r="P4" s="62"/>
      <c r="Q4" s="62"/>
      <c r="R4" s="62"/>
    </row>
    <row r="5" spans="1:18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1"/>
      <c r="G5" s="66"/>
      <c r="I5" s="67"/>
      <c r="J5" s="62"/>
      <c r="K5" s="62"/>
      <c r="L5" s="62"/>
      <c r="M5" s="62"/>
      <c r="N5" s="62"/>
      <c r="O5" s="62"/>
      <c r="P5" s="62"/>
      <c r="Q5" s="62"/>
      <c r="R5" s="62"/>
    </row>
    <row r="6" spans="1:18" ht="15" customHeight="1" x14ac:dyDescent="0.2">
      <c r="A6" s="74" t="str">
        <f>'BS 2'!A6</f>
        <v>IČO:</v>
      </c>
      <c r="B6" s="62"/>
      <c r="C6" s="132"/>
      <c r="D6" s="133">
        <v>60192402</v>
      </c>
      <c r="E6" s="134"/>
      <c r="F6" s="134"/>
      <c r="G6" s="134"/>
      <c r="H6" s="134"/>
      <c r="I6" s="67"/>
      <c r="J6" s="62"/>
      <c r="K6" s="62"/>
      <c r="L6" s="62"/>
      <c r="M6" s="62"/>
      <c r="N6" s="62"/>
      <c r="O6" s="62"/>
      <c r="P6" s="62"/>
      <c r="Q6" s="62"/>
      <c r="R6" s="62"/>
    </row>
    <row r="7" spans="1:18" ht="35.1" customHeight="1" thickBot="1" x14ac:dyDescent="0.25">
      <c r="A7" s="74"/>
      <c r="B7" s="62"/>
      <c r="C7" s="62"/>
      <c r="D7" s="62"/>
      <c r="E7" s="62"/>
      <c r="F7" s="131"/>
      <c r="G7" s="66"/>
      <c r="H7" s="66"/>
      <c r="I7" s="67"/>
      <c r="J7" s="62"/>
      <c r="K7" s="62"/>
      <c r="L7" s="62"/>
      <c r="M7" s="62"/>
      <c r="N7" s="62"/>
      <c r="O7" s="62"/>
      <c r="P7" s="62"/>
      <c r="Q7" s="62"/>
      <c r="R7" s="62"/>
    </row>
    <row r="8" spans="1:18" ht="27" customHeight="1" x14ac:dyDescent="0.2">
      <c r="A8" s="200" t="s">
        <v>89</v>
      </c>
      <c r="B8" s="200"/>
      <c r="C8" s="200"/>
      <c r="D8" s="200"/>
      <c r="E8" s="200"/>
      <c r="F8" s="219"/>
      <c r="G8" s="135">
        <v>2022</v>
      </c>
      <c r="H8" s="135">
        <v>2022</v>
      </c>
      <c r="I8" s="135">
        <v>2022</v>
      </c>
      <c r="J8" s="79"/>
      <c r="K8" s="79"/>
      <c r="L8" s="79"/>
      <c r="M8" s="79"/>
      <c r="N8" s="79"/>
      <c r="O8" s="79"/>
      <c r="P8" s="62"/>
      <c r="Q8" s="62"/>
      <c r="R8" s="62"/>
    </row>
    <row r="9" spans="1:18" ht="14.25" customHeight="1" x14ac:dyDescent="0.2">
      <c r="A9" s="201"/>
      <c r="B9" s="201"/>
      <c r="C9" s="201"/>
      <c r="D9" s="201"/>
      <c r="E9" s="201"/>
      <c r="F9" s="220"/>
      <c r="G9" s="136" t="s">
        <v>90</v>
      </c>
      <c r="H9" s="136" t="s">
        <v>91</v>
      </c>
      <c r="I9" s="107" t="s">
        <v>92</v>
      </c>
      <c r="J9" s="66"/>
      <c r="K9" s="66"/>
      <c r="L9" s="66"/>
      <c r="M9" s="66"/>
      <c r="N9" s="66"/>
      <c r="O9" s="66"/>
      <c r="P9" s="62"/>
      <c r="Q9" s="62"/>
      <c r="R9" s="62"/>
    </row>
    <row r="10" spans="1:18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81</v>
      </c>
      <c r="H10" s="70" t="s">
        <v>81</v>
      </c>
      <c r="I10" s="71" t="s">
        <v>81</v>
      </c>
      <c r="J10" s="66"/>
      <c r="K10" s="66"/>
      <c r="L10" s="66"/>
      <c r="M10" s="66"/>
      <c r="N10" s="66"/>
      <c r="O10" s="66"/>
      <c r="P10" s="62"/>
      <c r="Q10" s="62"/>
      <c r="R10" s="62"/>
    </row>
    <row r="11" spans="1:18" ht="35.1" customHeight="1" x14ac:dyDescent="0.2">
      <c r="A11" s="84"/>
      <c r="B11" s="84" t="s">
        <v>10</v>
      </c>
      <c r="C11" s="84"/>
      <c r="D11" s="84"/>
      <c r="E11" s="90"/>
      <c r="F11" s="137"/>
      <c r="G11" s="70" t="s">
        <v>81</v>
      </c>
      <c r="H11" s="70" t="s">
        <v>81</v>
      </c>
      <c r="I11" s="71" t="s">
        <v>81</v>
      </c>
      <c r="J11" s="66"/>
      <c r="K11" s="66"/>
      <c r="L11" s="66"/>
      <c r="M11" s="66"/>
      <c r="N11" s="66"/>
      <c r="O11" s="66"/>
      <c r="P11" s="62"/>
      <c r="Q11" s="62"/>
      <c r="R11" s="62"/>
    </row>
    <row r="12" spans="1:18" ht="35.1" customHeight="1" x14ac:dyDescent="0.2">
      <c r="A12" s="84"/>
      <c r="B12" s="84"/>
      <c r="C12" s="84" t="s">
        <v>176</v>
      </c>
      <c r="D12" s="84"/>
      <c r="E12" s="90"/>
      <c r="F12" s="137"/>
      <c r="G12" s="76">
        <v>31599</v>
      </c>
      <c r="H12" s="70"/>
      <c r="I12" s="71" t="s">
        <v>81</v>
      </c>
      <c r="J12" s="138"/>
      <c r="K12" s="139"/>
      <c r="L12" s="66"/>
      <c r="M12" s="88"/>
      <c r="N12" s="66"/>
      <c r="O12" s="66"/>
      <c r="P12" s="62"/>
      <c r="Q12" s="62"/>
      <c r="R12" s="62"/>
    </row>
    <row r="13" spans="1:18" ht="35.1" customHeight="1" x14ac:dyDescent="0.2">
      <c r="A13" s="84"/>
      <c r="B13" s="84"/>
      <c r="C13" s="84" t="s">
        <v>177</v>
      </c>
      <c r="D13" s="84"/>
      <c r="E13" s="90"/>
      <c r="F13" s="137"/>
      <c r="G13" s="76">
        <v>2454</v>
      </c>
      <c r="H13" s="82">
        <f>G12-G13</f>
        <v>29145</v>
      </c>
      <c r="I13" s="71" t="s">
        <v>81</v>
      </c>
      <c r="J13" s="138"/>
      <c r="K13" s="138"/>
      <c r="L13" s="66"/>
      <c r="M13" s="88"/>
      <c r="N13" s="88"/>
      <c r="O13" s="66"/>
      <c r="P13" s="62"/>
      <c r="Q13" s="62"/>
      <c r="R13" s="62"/>
    </row>
    <row r="14" spans="1:18" ht="35.1" customHeight="1" x14ac:dyDescent="0.2">
      <c r="A14" s="84"/>
      <c r="B14" s="84"/>
      <c r="C14" s="192" t="s">
        <v>178</v>
      </c>
      <c r="D14" s="192"/>
      <c r="E14" s="193"/>
      <c r="F14" s="137"/>
      <c r="G14" s="76">
        <v>9554</v>
      </c>
      <c r="H14" s="70" t="s">
        <v>81</v>
      </c>
      <c r="I14" s="71" t="s">
        <v>81</v>
      </c>
      <c r="J14" s="138"/>
      <c r="K14" s="66"/>
      <c r="L14" s="66"/>
      <c r="M14" s="66"/>
      <c r="N14" s="66"/>
      <c r="O14" s="66"/>
      <c r="P14" s="62"/>
      <c r="Q14" s="62"/>
      <c r="R14" s="62"/>
    </row>
    <row r="15" spans="1:18" ht="35.1" customHeight="1" x14ac:dyDescent="0.2">
      <c r="A15" s="84"/>
      <c r="B15" s="84"/>
      <c r="C15" s="84" t="s">
        <v>179</v>
      </c>
      <c r="D15" s="84"/>
      <c r="E15" s="90"/>
      <c r="F15" s="137"/>
      <c r="G15" s="76"/>
      <c r="H15" s="82">
        <f>G14-G15</f>
        <v>9554</v>
      </c>
      <c r="I15" s="85">
        <f>H13-H15</f>
        <v>19591</v>
      </c>
      <c r="J15" s="138"/>
      <c r="K15" s="138"/>
      <c r="L15" s="140"/>
      <c r="M15" s="88"/>
      <c r="N15" s="88"/>
      <c r="O15" s="88"/>
      <c r="P15" s="62"/>
      <c r="Q15" s="62"/>
      <c r="R15" s="62"/>
    </row>
    <row r="16" spans="1:18" ht="35.1" customHeight="1" x14ac:dyDescent="0.2">
      <c r="A16" s="84"/>
      <c r="B16" s="84" t="s">
        <v>276</v>
      </c>
      <c r="C16" s="84"/>
      <c r="D16" s="84"/>
      <c r="E16" s="90"/>
      <c r="F16" s="137"/>
      <c r="G16" s="70" t="s">
        <v>81</v>
      </c>
      <c r="H16" s="70" t="s">
        <v>81</v>
      </c>
      <c r="I16" s="85">
        <v>52</v>
      </c>
      <c r="J16" s="66"/>
      <c r="K16" s="66"/>
      <c r="L16" s="140"/>
      <c r="M16" s="66"/>
      <c r="N16" s="66"/>
      <c r="O16" s="88"/>
      <c r="P16" s="62"/>
      <c r="Q16" s="62"/>
      <c r="R16" s="62"/>
    </row>
    <row r="17" spans="1:18" ht="35.1" customHeight="1" x14ac:dyDescent="0.2">
      <c r="A17" s="84"/>
      <c r="B17" s="84" t="s">
        <v>11</v>
      </c>
      <c r="C17" s="84"/>
      <c r="D17" s="84"/>
      <c r="E17" s="90"/>
      <c r="F17" s="137"/>
      <c r="G17" s="70" t="s">
        <v>81</v>
      </c>
      <c r="H17" s="70" t="s">
        <v>81</v>
      </c>
      <c r="I17" s="85">
        <v>12</v>
      </c>
      <c r="J17" s="66"/>
      <c r="K17" s="66"/>
      <c r="L17" s="140"/>
      <c r="M17" s="66"/>
      <c r="N17" s="66"/>
      <c r="O17" s="88"/>
      <c r="P17" s="62"/>
      <c r="Q17" s="62"/>
      <c r="R17" s="62"/>
    </row>
    <row r="18" spans="1:18" ht="35.1" customHeight="1" x14ac:dyDescent="0.2">
      <c r="A18" s="84"/>
      <c r="B18" s="84" t="s">
        <v>12</v>
      </c>
      <c r="C18" s="84"/>
      <c r="D18" s="84"/>
      <c r="E18" s="90"/>
      <c r="F18" s="137"/>
      <c r="G18" s="70" t="s">
        <v>81</v>
      </c>
      <c r="H18" s="70" t="s">
        <v>81</v>
      </c>
      <c r="I18" s="71" t="s">
        <v>81</v>
      </c>
      <c r="J18" s="66"/>
      <c r="K18" s="66"/>
      <c r="L18" s="66"/>
      <c r="M18" s="66"/>
      <c r="N18" s="66"/>
      <c r="O18" s="66"/>
      <c r="P18" s="62"/>
      <c r="Q18" s="62"/>
      <c r="R18" s="62"/>
    </row>
    <row r="19" spans="1:18" ht="35.1" customHeight="1" x14ac:dyDescent="0.2">
      <c r="A19" s="84"/>
      <c r="B19" s="84"/>
      <c r="C19" s="84" t="s">
        <v>180</v>
      </c>
      <c r="D19" s="84"/>
      <c r="E19" s="90"/>
      <c r="F19" s="137"/>
      <c r="G19" s="70" t="s">
        <v>81</v>
      </c>
      <c r="H19" s="70" t="s">
        <v>81</v>
      </c>
      <c r="I19" s="71" t="s">
        <v>81</v>
      </c>
      <c r="J19" s="66"/>
      <c r="K19" s="66"/>
      <c r="L19" s="66"/>
      <c r="M19" s="66"/>
      <c r="N19" s="66"/>
      <c r="O19" s="66"/>
      <c r="P19" s="62"/>
      <c r="Q19" s="62"/>
      <c r="R19" s="62"/>
    </row>
    <row r="20" spans="1:18" ht="35.1" customHeight="1" x14ac:dyDescent="0.2">
      <c r="A20" s="84"/>
      <c r="B20" s="84"/>
      <c r="C20" s="84"/>
      <c r="D20" s="84" t="s">
        <v>181</v>
      </c>
      <c r="E20" s="90"/>
      <c r="F20" s="137"/>
      <c r="G20" s="82">
        <v>9929</v>
      </c>
      <c r="H20" s="70"/>
      <c r="I20" s="71" t="s">
        <v>81</v>
      </c>
      <c r="J20" s="140"/>
      <c r="K20" s="66"/>
      <c r="L20" s="66"/>
      <c r="M20" s="88"/>
      <c r="N20" s="66"/>
      <c r="O20" s="66"/>
      <c r="P20" s="62"/>
      <c r="Q20" s="62"/>
      <c r="R20" s="62"/>
    </row>
    <row r="21" spans="1:18" ht="35.1" customHeight="1" x14ac:dyDescent="0.2">
      <c r="A21" s="84"/>
      <c r="B21" s="84"/>
      <c r="C21" s="84"/>
      <c r="D21" s="84" t="s">
        <v>182</v>
      </c>
      <c r="E21" s="90"/>
      <c r="F21" s="137"/>
      <c r="G21" s="97">
        <v>6064</v>
      </c>
      <c r="H21" s="82">
        <f>G20-G21</f>
        <v>3865</v>
      </c>
      <c r="I21" s="71" t="s">
        <v>81</v>
      </c>
      <c r="J21" s="140"/>
      <c r="K21" s="140"/>
      <c r="L21" s="66"/>
      <c r="M21" s="88"/>
      <c r="N21" s="88"/>
      <c r="O21" s="66"/>
      <c r="P21" s="62"/>
      <c r="Q21" s="62"/>
      <c r="R21" s="62"/>
    </row>
    <row r="22" spans="1:18" ht="35.1" customHeight="1" x14ac:dyDescent="0.2">
      <c r="A22" s="84"/>
      <c r="B22" s="84"/>
      <c r="C22" s="84" t="s">
        <v>183</v>
      </c>
      <c r="D22" s="100"/>
      <c r="E22" s="142"/>
      <c r="F22" s="143"/>
      <c r="G22" s="70" t="s">
        <v>81</v>
      </c>
      <c r="H22" s="70" t="s">
        <v>81</v>
      </c>
      <c r="I22" s="71" t="s">
        <v>81</v>
      </c>
      <c r="J22" s="66"/>
      <c r="K22" s="66"/>
      <c r="L22" s="66"/>
      <c r="M22" s="66"/>
      <c r="N22" s="66"/>
      <c r="O22" s="66"/>
      <c r="P22" s="62"/>
      <c r="Q22" s="62"/>
      <c r="R22" s="62"/>
    </row>
    <row r="23" spans="1:18" ht="35.1" customHeight="1" x14ac:dyDescent="0.2">
      <c r="A23" s="84"/>
      <c r="B23" s="84"/>
      <c r="C23" s="84"/>
      <c r="D23" s="192" t="s">
        <v>181</v>
      </c>
      <c r="E23" s="142"/>
      <c r="F23" s="143"/>
      <c r="G23" s="82">
        <v>-1644</v>
      </c>
      <c r="H23" s="70" t="s">
        <v>81</v>
      </c>
      <c r="I23" s="71" t="s">
        <v>81</v>
      </c>
      <c r="J23" s="140"/>
      <c r="K23" s="66"/>
      <c r="L23" s="66"/>
      <c r="M23" s="88"/>
      <c r="N23" s="66"/>
      <c r="O23" s="66"/>
      <c r="P23" s="62"/>
      <c r="Q23" s="62"/>
      <c r="R23" s="62"/>
    </row>
    <row r="24" spans="1:18" ht="35.1" customHeight="1" x14ac:dyDescent="0.2">
      <c r="A24" s="84"/>
      <c r="B24" s="84"/>
      <c r="C24" s="84"/>
      <c r="D24" s="84" t="s">
        <v>182</v>
      </c>
      <c r="E24" s="142"/>
      <c r="F24" s="143"/>
      <c r="G24" s="82">
        <v>-5779</v>
      </c>
      <c r="H24" s="82">
        <f>G23-G24</f>
        <v>4135</v>
      </c>
      <c r="I24" s="85">
        <f>H21+H24</f>
        <v>8000</v>
      </c>
      <c r="J24" s="140"/>
      <c r="K24" s="140"/>
      <c r="L24" s="140"/>
      <c r="M24" s="88"/>
      <c r="N24" s="88"/>
      <c r="O24" s="88"/>
      <c r="P24" s="62"/>
      <c r="Q24" s="62"/>
      <c r="R24" s="62"/>
    </row>
    <row r="25" spans="1:18" ht="35.1" customHeight="1" x14ac:dyDescent="0.2">
      <c r="A25" s="84"/>
      <c r="B25" s="84" t="s">
        <v>1</v>
      </c>
      <c r="C25" s="84"/>
      <c r="D25" s="84"/>
      <c r="E25" s="90"/>
      <c r="F25" s="137"/>
      <c r="G25" s="70" t="s">
        <v>81</v>
      </c>
      <c r="H25" s="70" t="s">
        <v>81</v>
      </c>
      <c r="I25" s="85"/>
      <c r="J25" s="66"/>
      <c r="K25" s="66"/>
      <c r="L25" s="140"/>
      <c r="M25" s="66"/>
      <c r="N25" s="66"/>
      <c r="O25" s="88"/>
      <c r="P25" s="62"/>
      <c r="Q25" s="62"/>
      <c r="R25" s="62"/>
    </row>
    <row r="26" spans="1:18" ht="35.1" customHeight="1" x14ac:dyDescent="0.2">
      <c r="A26" s="84"/>
      <c r="B26" s="84" t="s">
        <v>257</v>
      </c>
      <c r="C26" s="84"/>
      <c r="D26" s="84"/>
      <c r="E26" s="90"/>
      <c r="F26" s="137"/>
      <c r="G26" s="70" t="s">
        <v>81</v>
      </c>
      <c r="H26" s="70" t="s">
        <v>81</v>
      </c>
      <c r="I26" s="85"/>
      <c r="J26" s="66"/>
      <c r="K26" s="66"/>
      <c r="L26" s="140"/>
      <c r="M26" s="66"/>
      <c r="N26" s="66"/>
      <c r="O26" s="88"/>
      <c r="P26" s="62"/>
      <c r="Q26" s="62"/>
      <c r="R26" s="62"/>
    </row>
    <row r="27" spans="1:18" ht="35.1" customHeight="1" x14ac:dyDescent="0.2">
      <c r="A27" s="84"/>
      <c r="B27" s="84" t="s">
        <v>13</v>
      </c>
      <c r="C27" s="84"/>
      <c r="D27" s="84"/>
      <c r="E27" s="90"/>
      <c r="F27" s="137"/>
      <c r="G27" s="70" t="s">
        <v>81</v>
      </c>
      <c r="H27" s="70" t="s">
        <v>81</v>
      </c>
      <c r="I27" s="71" t="s">
        <v>81</v>
      </c>
      <c r="J27" s="66"/>
      <c r="K27" s="66"/>
      <c r="L27" s="66"/>
      <c r="M27" s="66"/>
      <c r="N27" s="66"/>
      <c r="O27" s="66"/>
      <c r="P27" s="62"/>
      <c r="Q27" s="62"/>
      <c r="R27" s="62"/>
    </row>
    <row r="28" spans="1:18" ht="35.1" customHeight="1" x14ac:dyDescent="0.2">
      <c r="A28" s="84"/>
      <c r="B28" s="84"/>
      <c r="C28" s="84" t="s">
        <v>184</v>
      </c>
      <c r="D28" s="100"/>
      <c r="E28" s="142"/>
      <c r="F28" s="143"/>
      <c r="G28" s="70" t="s">
        <v>81</v>
      </c>
      <c r="H28" s="76">
        <v>2921</v>
      </c>
      <c r="I28" s="71" t="s">
        <v>81</v>
      </c>
      <c r="J28" s="66">
        <f>H28+H29</f>
        <v>2921</v>
      </c>
      <c r="K28" s="66"/>
      <c r="L28" s="66"/>
      <c r="M28" s="66"/>
      <c r="N28" s="66"/>
      <c r="O28" s="66"/>
      <c r="P28" s="62"/>
      <c r="Q28" s="62"/>
      <c r="R28" s="62"/>
    </row>
    <row r="29" spans="1:18" ht="35.1" customHeight="1" x14ac:dyDescent="0.2">
      <c r="A29" s="84"/>
      <c r="B29" s="84"/>
      <c r="C29" s="84" t="s">
        <v>185</v>
      </c>
      <c r="D29" s="100"/>
      <c r="E29" s="142"/>
      <c r="F29" s="143"/>
      <c r="G29" s="70" t="s">
        <v>81</v>
      </c>
      <c r="H29" s="76"/>
      <c r="I29" s="71" t="s">
        <v>81</v>
      </c>
      <c r="J29" s="66">
        <f>H28+H29</f>
        <v>2921</v>
      </c>
      <c r="K29" s="66"/>
      <c r="L29" s="66"/>
      <c r="M29" s="66"/>
      <c r="N29" s="66"/>
      <c r="O29" s="66"/>
      <c r="P29" s="62"/>
      <c r="Q29" s="62"/>
      <c r="R29" s="62"/>
    </row>
    <row r="30" spans="1:18" ht="35.1" customHeight="1" x14ac:dyDescent="0.2">
      <c r="A30" s="84"/>
      <c r="B30" s="84"/>
      <c r="C30" s="84" t="s">
        <v>186</v>
      </c>
      <c r="D30" s="100"/>
      <c r="E30" s="142"/>
      <c r="F30" s="143"/>
      <c r="G30" s="70" t="s">
        <v>81</v>
      </c>
      <c r="H30" s="76">
        <v>7643</v>
      </c>
      <c r="I30" s="71" t="s">
        <v>81</v>
      </c>
      <c r="J30" s="66"/>
      <c r="K30" s="140"/>
      <c r="L30" s="66"/>
      <c r="M30" s="66"/>
      <c r="N30" s="88"/>
      <c r="O30" s="66"/>
      <c r="P30" s="62"/>
      <c r="Q30" s="62"/>
      <c r="R30" s="62"/>
    </row>
    <row r="31" spans="1:18" ht="35.1" customHeight="1" x14ac:dyDescent="0.2">
      <c r="A31" s="84"/>
      <c r="B31" s="84"/>
      <c r="C31" s="84" t="s">
        <v>187</v>
      </c>
      <c r="D31" s="84"/>
      <c r="E31" s="90"/>
      <c r="F31" s="137"/>
      <c r="G31" s="70" t="s">
        <v>81</v>
      </c>
      <c r="H31" s="144">
        <v>427</v>
      </c>
      <c r="I31" s="141">
        <f>H28+H30-H31</f>
        <v>10137</v>
      </c>
      <c r="J31" s="66">
        <f>L31-I31</f>
        <v>6555</v>
      </c>
      <c r="K31" s="140"/>
      <c r="L31" s="140">
        <v>16692</v>
      </c>
      <c r="M31" s="66"/>
      <c r="N31" s="88"/>
      <c r="O31" s="88"/>
      <c r="P31" s="62"/>
      <c r="Q31" s="62"/>
      <c r="R31" s="62"/>
    </row>
    <row r="32" spans="1:18" ht="35.1" customHeight="1" thickBot="1" x14ac:dyDescent="0.25">
      <c r="A32" s="84"/>
      <c r="B32" s="84" t="s">
        <v>14</v>
      </c>
      <c r="C32" s="84"/>
      <c r="D32" s="84"/>
      <c r="E32" s="90"/>
      <c r="F32" s="137"/>
      <c r="G32" s="70" t="s">
        <v>81</v>
      </c>
      <c r="H32" s="70" t="s">
        <v>81</v>
      </c>
      <c r="I32" s="141"/>
      <c r="J32" s="66"/>
      <c r="K32" s="66"/>
      <c r="L32" s="140">
        <f>588+261</f>
        <v>849</v>
      </c>
      <c r="M32" s="66"/>
      <c r="N32" s="66"/>
      <c r="O32" s="88"/>
      <c r="P32" s="62"/>
      <c r="Q32" s="62"/>
      <c r="R32" s="62"/>
    </row>
    <row r="33" spans="1:18" ht="35.1" customHeight="1" thickBot="1" x14ac:dyDescent="0.25">
      <c r="A33" s="145"/>
      <c r="B33" s="223" t="s">
        <v>279</v>
      </c>
      <c r="C33" s="210"/>
      <c r="D33" s="210"/>
      <c r="E33" s="210"/>
      <c r="F33" s="146"/>
      <c r="G33" s="147" t="s">
        <v>81</v>
      </c>
      <c r="H33" s="147" t="s">
        <v>81</v>
      </c>
      <c r="I33" s="105">
        <f>+SUM(I15:I17)-SUM(I24:I32)</f>
        <v>1518</v>
      </c>
      <c r="J33" s="66"/>
      <c r="K33" s="66"/>
      <c r="L33" s="140"/>
      <c r="M33" s="66"/>
      <c r="N33" s="66"/>
      <c r="O33" s="88"/>
      <c r="P33" s="62"/>
      <c r="Q33" s="62"/>
      <c r="R33" s="62"/>
    </row>
    <row r="34" spans="1:18" ht="47.25" customHeight="1" x14ac:dyDescent="0.2">
      <c r="A34" s="148"/>
      <c r="B34" s="149"/>
      <c r="C34" s="148"/>
      <c r="D34" s="148"/>
      <c r="E34" s="148"/>
      <c r="F34" s="150"/>
      <c r="G34" s="151"/>
      <c r="H34" s="151"/>
      <c r="I34" s="152"/>
      <c r="J34" s="62"/>
      <c r="K34" s="62"/>
      <c r="L34" s="62"/>
      <c r="M34" s="62"/>
      <c r="N34" s="62"/>
      <c r="O34" s="62"/>
      <c r="P34" s="62"/>
      <c r="Q34" s="62"/>
      <c r="R34" s="62"/>
    </row>
    <row r="35" spans="1:18" ht="20.25" customHeight="1" x14ac:dyDescent="0.2">
      <c r="A35" s="148"/>
      <c r="B35" s="149"/>
      <c r="C35" s="148"/>
      <c r="D35" s="148"/>
      <c r="E35" s="148"/>
      <c r="F35" s="150"/>
      <c r="G35" s="151"/>
      <c r="H35" s="151"/>
      <c r="I35" s="152"/>
      <c r="J35" s="62"/>
      <c r="K35" s="62"/>
      <c r="L35" s="62"/>
      <c r="M35" s="62"/>
      <c r="N35" s="62"/>
      <c r="O35" s="62"/>
      <c r="P35" s="62"/>
      <c r="Q35" s="62"/>
      <c r="R35" s="62"/>
    </row>
    <row r="36" spans="1:18" ht="20.25" customHeight="1" thickBot="1" x14ac:dyDescent="0.25">
      <c r="A36" s="148"/>
      <c r="B36" s="149"/>
      <c r="C36" s="148"/>
      <c r="D36" s="148"/>
      <c r="E36" s="148"/>
      <c r="F36" s="150"/>
      <c r="G36" s="151"/>
      <c r="H36" s="151"/>
      <c r="I36" s="152"/>
      <c r="J36" s="62"/>
      <c r="K36" s="62"/>
      <c r="L36" s="62"/>
      <c r="M36" s="62"/>
      <c r="N36" s="62"/>
      <c r="O36" s="62"/>
      <c r="P36" s="62"/>
      <c r="Q36" s="62"/>
      <c r="R36" s="62"/>
    </row>
    <row r="37" spans="1:18" ht="25.5" customHeight="1" x14ac:dyDescent="0.25">
      <c r="A37" s="153"/>
      <c r="B37" s="114"/>
      <c r="C37" s="114"/>
      <c r="D37" s="200" t="s">
        <v>89</v>
      </c>
      <c r="E37" s="200"/>
      <c r="F37" s="113"/>
      <c r="G37" s="135">
        <v>2022</v>
      </c>
      <c r="H37" s="135">
        <v>2022</v>
      </c>
      <c r="I37" s="135">
        <v>2022</v>
      </c>
      <c r="J37" s="79"/>
      <c r="K37" s="79"/>
      <c r="L37" s="79"/>
      <c r="M37" s="79"/>
      <c r="N37" s="79"/>
      <c r="O37" s="79"/>
      <c r="P37" s="62"/>
      <c r="Q37" s="62"/>
      <c r="R37" s="62"/>
    </row>
    <row r="38" spans="1:18" ht="11.25" customHeight="1" x14ac:dyDescent="0.2">
      <c r="A38" s="112"/>
      <c r="B38" s="112"/>
      <c r="C38" s="112"/>
      <c r="D38" s="201"/>
      <c r="E38" s="201"/>
      <c r="F38" s="94"/>
      <c r="G38" s="136" t="s">
        <v>90</v>
      </c>
      <c r="H38" s="136" t="s">
        <v>91</v>
      </c>
      <c r="I38" s="107" t="s">
        <v>92</v>
      </c>
      <c r="J38" s="66"/>
      <c r="K38" s="66"/>
      <c r="L38" s="66"/>
      <c r="M38" s="66"/>
      <c r="N38" s="66"/>
      <c r="O38" s="66"/>
      <c r="P38" s="62"/>
      <c r="Q38" s="62"/>
      <c r="R38" s="62"/>
    </row>
    <row r="39" spans="1:18" ht="35.1" customHeight="1" x14ac:dyDescent="0.2">
      <c r="A39" s="84" t="s">
        <v>16</v>
      </c>
      <c r="B39" s="154"/>
      <c r="C39" s="154"/>
      <c r="D39" s="154"/>
      <c r="E39" s="155"/>
      <c r="F39" s="156"/>
      <c r="G39" s="70" t="s">
        <v>81</v>
      </c>
      <c r="H39" s="70" t="s">
        <v>81</v>
      </c>
      <c r="I39" s="71" t="s">
        <v>81</v>
      </c>
      <c r="J39" s="66"/>
      <c r="K39" s="66"/>
      <c r="L39" s="66"/>
      <c r="M39" s="66"/>
      <c r="N39" s="66"/>
      <c r="O39" s="66"/>
      <c r="P39" s="62"/>
      <c r="Q39" s="62"/>
      <c r="R39" s="62"/>
    </row>
    <row r="40" spans="1:18" ht="35.1" customHeight="1" x14ac:dyDescent="0.2">
      <c r="A40" s="84"/>
      <c r="B40" s="84" t="s">
        <v>10</v>
      </c>
      <c r="C40" s="84"/>
      <c r="D40" s="84"/>
      <c r="E40" s="90"/>
      <c r="F40" s="137"/>
      <c r="G40" s="70" t="s">
        <v>81</v>
      </c>
      <c r="H40" s="70" t="s">
        <v>81</v>
      </c>
      <c r="I40" s="71" t="s">
        <v>81</v>
      </c>
      <c r="J40" s="66"/>
      <c r="K40" s="66"/>
      <c r="L40" s="66"/>
      <c r="M40" s="66"/>
      <c r="N40" s="66"/>
      <c r="O40" s="66"/>
      <c r="P40" s="62"/>
      <c r="Q40" s="62"/>
      <c r="R40" s="62"/>
    </row>
    <row r="41" spans="1:18" ht="35.1" customHeight="1" x14ac:dyDescent="0.2">
      <c r="A41" s="84"/>
      <c r="B41" s="84"/>
      <c r="C41" s="84" t="s">
        <v>176</v>
      </c>
      <c r="D41" s="84"/>
      <c r="E41" s="90"/>
      <c r="F41" s="137"/>
      <c r="G41" s="70" t="s">
        <v>81</v>
      </c>
      <c r="H41" s="82"/>
      <c r="I41" s="71" t="s">
        <v>81</v>
      </c>
      <c r="J41" s="66"/>
      <c r="K41" s="138"/>
      <c r="L41" s="66"/>
      <c r="M41" s="66"/>
      <c r="N41" s="88"/>
      <c r="O41" s="66"/>
      <c r="P41" s="62"/>
      <c r="Q41" s="62"/>
      <c r="R41" s="62"/>
    </row>
    <row r="42" spans="1:18" ht="35.1" customHeight="1" x14ac:dyDescent="0.2">
      <c r="A42" s="84"/>
      <c r="B42" s="84"/>
      <c r="C42" s="84" t="s">
        <v>177</v>
      </c>
      <c r="D42" s="84"/>
      <c r="E42" s="90"/>
      <c r="F42" s="137"/>
      <c r="G42" s="70" t="s">
        <v>81</v>
      </c>
      <c r="H42" s="82"/>
      <c r="I42" s="71" t="s">
        <v>81</v>
      </c>
      <c r="J42" s="66"/>
      <c r="K42" s="138"/>
      <c r="L42" s="66"/>
      <c r="M42" s="66"/>
      <c r="N42" s="88"/>
      <c r="O42" s="66"/>
      <c r="P42" s="62"/>
      <c r="Q42" s="62"/>
      <c r="R42" s="62"/>
    </row>
    <row r="43" spans="1:18" ht="35.1" customHeight="1" x14ac:dyDescent="0.2">
      <c r="A43" s="84"/>
      <c r="B43" s="84"/>
      <c r="C43" s="84" t="s">
        <v>2</v>
      </c>
      <c r="D43" s="84"/>
      <c r="E43" s="90"/>
      <c r="F43" s="137"/>
      <c r="G43" s="70" t="s">
        <v>81</v>
      </c>
      <c r="H43" s="82"/>
      <c r="I43" s="85">
        <f>H41-H42-H43</f>
        <v>0</v>
      </c>
      <c r="J43" s="66"/>
      <c r="K43" s="138"/>
      <c r="L43" s="138"/>
      <c r="M43" s="66"/>
      <c r="N43" s="88"/>
      <c r="O43" s="88"/>
      <c r="P43" s="62"/>
      <c r="Q43" s="62"/>
      <c r="R43" s="62"/>
    </row>
    <row r="44" spans="1:18" ht="35.1" customHeight="1" x14ac:dyDescent="0.2">
      <c r="A44" s="84"/>
      <c r="B44" s="154" t="s">
        <v>268</v>
      </c>
      <c r="C44" s="154"/>
      <c r="D44" s="154"/>
      <c r="E44" s="155"/>
      <c r="F44" s="156"/>
      <c r="G44" s="70" t="s">
        <v>81</v>
      </c>
      <c r="H44" s="70" t="s">
        <v>81</v>
      </c>
      <c r="I44" s="71" t="s">
        <v>81</v>
      </c>
      <c r="J44" s="66"/>
      <c r="K44" s="66"/>
      <c r="L44" s="66"/>
      <c r="M44" s="66"/>
      <c r="N44" s="66"/>
      <c r="O44" s="66"/>
      <c r="P44" s="62"/>
      <c r="Q44" s="62"/>
      <c r="R44" s="62"/>
    </row>
    <row r="45" spans="1:18" ht="35.1" customHeight="1" x14ac:dyDescent="0.2">
      <c r="A45" s="84"/>
      <c r="B45" s="154"/>
      <c r="C45" s="154" t="s">
        <v>188</v>
      </c>
      <c r="D45" s="154"/>
      <c r="E45" s="157"/>
      <c r="F45" s="156"/>
      <c r="G45" s="70" t="s">
        <v>81</v>
      </c>
      <c r="H45" s="82"/>
      <c r="I45" s="71" t="s">
        <v>81</v>
      </c>
      <c r="J45" s="66"/>
      <c r="K45" s="138"/>
      <c r="L45" s="66"/>
      <c r="M45" s="66"/>
      <c r="N45" s="88"/>
      <c r="O45" s="66"/>
      <c r="P45" s="62"/>
      <c r="Q45" s="62"/>
      <c r="R45" s="62"/>
    </row>
    <row r="46" spans="1:18" ht="35.1" customHeight="1" x14ac:dyDescent="0.2">
      <c r="A46" s="84"/>
      <c r="B46" s="154"/>
      <c r="C46" s="222" t="s">
        <v>269</v>
      </c>
      <c r="D46" s="211"/>
      <c r="E46" s="211"/>
      <c r="F46" s="158"/>
      <c r="G46" s="70" t="s">
        <v>81</v>
      </c>
      <c r="H46" s="70" t="s">
        <v>81</v>
      </c>
      <c r="I46" s="71" t="s">
        <v>81</v>
      </c>
      <c r="J46" s="66"/>
      <c r="K46" s="66"/>
      <c r="L46" s="66"/>
      <c r="M46" s="66"/>
      <c r="N46" s="66"/>
      <c r="O46" s="66"/>
      <c r="P46" s="62"/>
      <c r="Q46" s="62"/>
      <c r="R46" s="62"/>
    </row>
    <row r="47" spans="1:18" ht="35.1" customHeight="1" x14ac:dyDescent="0.2">
      <c r="A47" s="84"/>
      <c r="B47" s="154"/>
      <c r="C47" s="154"/>
      <c r="D47" s="154" t="s">
        <v>189</v>
      </c>
      <c r="E47" s="155"/>
      <c r="F47" s="156"/>
      <c r="G47" s="82"/>
      <c r="H47" s="70" t="s">
        <v>81</v>
      </c>
      <c r="I47" s="71" t="s">
        <v>81</v>
      </c>
      <c r="J47" s="138"/>
      <c r="K47" s="66"/>
      <c r="L47" s="66"/>
      <c r="M47" s="88"/>
      <c r="N47" s="66"/>
      <c r="O47" s="66"/>
      <c r="P47" s="62"/>
      <c r="Q47" s="62"/>
      <c r="R47" s="62"/>
    </row>
    <row r="48" spans="1:18" ht="35.1" customHeight="1" x14ac:dyDescent="0.2">
      <c r="A48" s="84"/>
      <c r="B48" s="154"/>
      <c r="C48" s="154"/>
      <c r="D48" s="154" t="s">
        <v>190</v>
      </c>
      <c r="E48" s="155"/>
      <c r="F48" s="156"/>
      <c r="G48" s="82"/>
      <c r="H48" s="82">
        <f>G47+G48</f>
        <v>0</v>
      </c>
      <c r="I48" s="71" t="s">
        <v>81</v>
      </c>
      <c r="J48" s="138"/>
      <c r="K48" s="138"/>
      <c r="L48" s="66"/>
      <c r="M48" s="88"/>
      <c r="N48" s="88"/>
      <c r="O48" s="66"/>
      <c r="P48" s="62"/>
      <c r="Q48" s="62"/>
      <c r="R48" s="62"/>
    </row>
    <row r="49" spans="1:18" ht="35.1" customHeight="1" x14ac:dyDescent="0.2">
      <c r="A49" s="84"/>
      <c r="B49" s="154"/>
      <c r="C49" s="154" t="s">
        <v>260</v>
      </c>
      <c r="D49" s="154"/>
      <c r="E49" s="155"/>
      <c r="F49" s="156"/>
      <c r="G49" s="70" t="s">
        <v>81</v>
      </c>
      <c r="H49" s="82"/>
      <c r="I49" s="71" t="s">
        <v>81</v>
      </c>
      <c r="J49" s="66"/>
      <c r="K49" s="138"/>
      <c r="L49" s="66"/>
      <c r="M49" s="66"/>
      <c r="N49" s="88"/>
      <c r="O49" s="66"/>
      <c r="P49" s="62"/>
      <c r="Q49" s="62"/>
      <c r="R49" s="62"/>
    </row>
    <row r="50" spans="1:18" ht="35.1" customHeight="1" x14ac:dyDescent="0.2">
      <c r="A50" s="84"/>
      <c r="B50" s="154"/>
      <c r="C50" s="154" t="s">
        <v>261</v>
      </c>
      <c r="D50" s="154"/>
      <c r="E50" s="155"/>
      <c r="F50" s="156"/>
      <c r="G50" s="70" t="s">
        <v>81</v>
      </c>
      <c r="H50" s="82"/>
      <c r="I50" s="85">
        <f>H45+H48+H49+H50</f>
        <v>0</v>
      </c>
      <c r="J50" s="66"/>
      <c r="K50" s="138"/>
      <c r="L50" s="138"/>
      <c r="M50" s="66"/>
      <c r="N50" s="88"/>
      <c r="O50" s="88"/>
      <c r="P50" s="62"/>
      <c r="Q50" s="62"/>
      <c r="R50" s="62"/>
    </row>
    <row r="51" spans="1:18" ht="35.1" customHeight="1" x14ac:dyDescent="0.2">
      <c r="A51" s="84"/>
      <c r="B51" s="159" t="s">
        <v>270</v>
      </c>
      <c r="C51" s="154"/>
      <c r="D51" s="154"/>
      <c r="E51" s="155"/>
      <c r="F51" s="156"/>
      <c r="G51" s="70" t="s">
        <v>81</v>
      </c>
      <c r="H51" s="70" t="s">
        <v>81</v>
      </c>
      <c r="I51" s="85"/>
      <c r="J51" s="66"/>
      <c r="K51" s="66"/>
      <c r="L51" s="138"/>
      <c r="M51" s="66"/>
      <c r="N51" s="66"/>
      <c r="O51" s="88"/>
      <c r="P51" s="62"/>
      <c r="Q51" s="62"/>
      <c r="R51" s="62"/>
    </row>
    <row r="52" spans="1:18" ht="35.1" customHeight="1" x14ac:dyDescent="0.2">
      <c r="A52" s="84"/>
      <c r="B52" s="154" t="s">
        <v>17</v>
      </c>
      <c r="C52" s="154"/>
      <c r="D52" s="154"/>
      <c r="E52" s="155"/>
      <c r="F52" s="156"/>
      <c r="G52" s="70" t="s">
        <v>81</v>
      </c>
      <c r="H52" s="70" t="s">
        <v>81</v>
      </c>
      <c r="I52" s="85"/>
      <c r="J52" s="66"/>
      <c r="K52" s="66"/>
      <c r="L52" s="138"/>
      <c r="M52" s="66"/>
      <c r="N52" s="66"/>
      <c r="O52" s="88"/>
      <c r="P52" s="62"/>
      <c r="Q52" s="62"/>
      <c r="R52" s="62"/>
    </row>
    <row r="53" spans="1:18" ht="35.1" customHeight="1" x14ac:dyDescent="0.2">
      <c r="A53" s="84"/>
      <c r="B53" s="84" t="s">
        <v>18</v>
      </c>
      <c r="C53" s="84"/>
      <c r="D53" s="84"/>
      <c r="E53" s="155"/>
      <c r="F53" s="156"/>
      <c r="G53" s="70" t="s">
        <v>81</v>
      </c>
      <c r="H53" s="70" t="s">
        <v>81</v>
      </c>
      <c r="I53" s="71" t="s">
        <v>81</v>
      </c>
      <c r="J53" s="66"/>
      <c r="K53" s="66"/>
      <c r="L53" s="66"/>
      <c r="M53" s="66"/>
      <c r="N53" s="66"/>
      <c r="O53" s="66"/>
      <c r="P53" s="62"/>
      <c r="Q53" s="62"/>
      <c r="R53" s="62"/>
    </row>
    <row r="54" spans="1:18" ht="35.1" customHeight="1" x14ac:dyDescent="0.2">
      <c r="A54" s="84"/>
      <c r="B54" s="84"/>
      <c r="C54" s="84" t="s">
        <v>180</v>
      </c>
      <c r="D54" s="84"/>
      <c r="E54" s="155"/>
      <c r="F54" s="156"/>
      <c r="G54" s="70" t="s">
        <v>81</v>
      </c>
      <c r="H54" s="70" t="s">
        <v>81</v>
      </c>
      <c r="I54" s="71" t="s">
        <v>81</v>
      </c>
      <c r="J54" s="66"/>
      <c r="K54" s="66"/>
      <c r="L54" s="66"/>
      <c r="M54" s="66"/>
      <c r="N54" s="66"/>
      <c r="O54" s="66"/>
      <c r="P54" s="62"/>
      <c r="Q54" s="62"/>
      <c r="R54" s="62"/>
    </row>
    <row r="55" spans="1:18" ht="35.1" customHeight="1" x14ac:dyDescent="0.2">
      <c r="A55" s="84"/>
      <c r="B55" s="84"/>
      <c r="C55" s="84"/>
      <c r="D55" s="84" t="s">
        <v>181</v>
      </c>
      <c r="E55" s="155"/>
      <c r="F55" s="156"/>
      <c r="G55" s="82"/>
      <c r="H55" s="70" t="s">
        <v>81</v>
      </c>
      <c r="I55" s="71" t="s">
        <v>81</v>
      </c>
      <c r="J55" s="138"/>
      <c r="K55" s="66"/>
      <c r="L55" s="66"/>
      <c r="M55" s="88"/>
      <c r="N55" s="66"/>
      <c r="O55" s="66"/>
      <c r="P55" s="62"/>
      <c r="Q55" s="62"/>
      <c r="R55" s="62"/>
    </row>
    <row r="56" spans="1:18" ht="35.1" customHeight="1" x14ac:dyDescent="0.2">
      <c r="A56" s="84"/>
      <c r="B56" s="84"/>
      <c r="C56" s="84"/>
      <c r="D56" s="84" t="s">
        <v>182</v>
      </c>
      <c r="E56" s="155"/>
      <c r="F56" s="156"/>
      <c r="G56" s="82"/>
      <c r="H56" s="82">
        <f>G55-G56</f>
        <v>0</v>
      </c>
      <c r="I56" s="71" t="s">
        <v>81</v>
      </c>
      <c r="J56" s="138"/>
      <c r="K56" s="138"/>
      <c r="L56" s="66"/>
      <c r="M56" s="88"/>
      <c r="N56" s="138"/>
      <c r="O56" s="66"/>
      <c r="P56" s="62"/>
      <c r="Q56" s="62"/>
      <c r="R56" s="62"/>
    </row>
    <row r="57" spans="1:18" ht="35.1" customHeight="1" x14ac:dyDescent="0.2">
      <c r="A57" s="84"/>
      <c r="B57" s="84"/>
      <c r="C57" s="84" t="s">
        <v>183</v>
      </c>
      <c r="D57" s="100"/>
      <c r="E57" s="155"/>
      <c r="F57" s="156"/>
      <c r="G57" s="70" t="s">
        <v>81</v>
      </c>
      <c r="H57" s="70" t="s">
        <v>81</v>
      </c>
      <c r="I57" s="71" t="s">
        <v>81</v>
      </c>
      <c r="J57" s="66"/>
      <c r="K57" s="66"/>
      <c r="L57" s="66"/>
      <c r="M57" s="66"/>
      <c r="N57" s="66"/>
      <c r="O57" s="66"/>
      <c r="P57" s="62"/>
      <c r="Q57" s="62"/>
      <c r="R57" s="62"/>
    </row>
    <row r="58" spans="1:18" ht="35.1" customHeight="1" x14ac:dyDescent="0.2">
      <c r="A58" s="84"/>
      <c r="B58" s="84"/>
      <c r="C58" s="84"/>
      <c r="D58" s="84" t="s">
        <v>181</v>
      </c>
      <c r="E58" s="155"/>
      <c r="F58" s="156"/>
      <c r="G58" s="82"/>
      <c r="H58" s="70" t="s">
        <v>81</v>
      </c>
      <c r="I58" s="71" t="s">
        <v>81</v>
      </c>
      <c r="J58" s="138"/>
      <c r="K58" s="66"/>
      <c r="L58" s="66"/>
      <c r="M58" s="88"/>
      <c r="N58" s="66"/>
      <c r="O58" s="66"/>
      <c r="P58" s="62"/>
      <c r="Q58" s="62"/>
      <c r="R58" s="62"/>
    </row>
    <row r="59" spans="1:18" ht="35.1" customHeight="1" x14ac:dyDescent="0.2">
      <c r="A59" s="84"/>
      <c r="B59" s="84"/>
      <c r="C59" s="84"/>
      <c r="D59" s="84" t="s">
        <v>182</v>
      </c>
      <c r="E59" s="155"/>
      <c r="F59" s="156"/>
      <c r="G59" s="82"/>
      <c r="H59" s="82">
        <f>G58-G59</f>
        <v>0</v>
      </c>
      <c r="I59" s="85">
        <f>H56+H59</f>
        <v>0</v>
      </c>
      <c r="J59" s="138"/>
      <c r="K59" s="138"/>
      <c r="L59" s="138"/>
      <c r="M59" s="88"/>
      <c r="N59" s="88"/>
      <c r="O59" s="88"/>
      <c r="P59" s="62"/>
      <c r="Q59" s="62"/>
      <c r="R59" s="62"/>
    </row>
    <row r="60" spans="1:18" ht="35.1" customHeight="1" x14ac:dyDescent="0.2">
      <c r="A60" s="84"/>
      <c r="B60" s="154" t="s">
        <v>204</v>
      </c>
      <c r="C60" s="154"/>
      <c r="D60" s="154"/>
      <c r="E60" s="155"/>
      <c r="F60" s="156"/>
      <c r="G60" s="70" t="s">
        <v>81</v>
      </c>
      <c r="H60" s="70" t="s">
        <v>81</v>
      </c>
      <c r="I60" s="71" t="s">
        <v>81</v>
      </c>
      <c r="J60" s="66"/>
      <c r="K60" s="66"/>
      <c r="L60" s="66"/>
      <c r="M60" s="66"/>
      <c r="N60" s="66"/>
      <c r="O60" s="66"/>
      <c r="P60" s="62"/>
      <c r="Q60" s="62"/>
      <c r="R60" s="62"/>
    </row>
    <row r="61" spans="1:18" ht="35.1" customHeight="1" x14ac:dyDescent="0.2">
      <c r="A61" s="84"/>
      <c r="B61" s="154"/>
      <c r="C61" s="84" t="s">
        <v>191</v>
      </c>
      <c r="D61" s="84"/>
      <c r="E61" s="155"/>
      <c r="F61" s="156"/>
      <c r="G61" s="70" t="s">
        <v>81</v>
      </c>
      <c r="H61" s="70" t="s">
        <v>81</v>
      </c>
      <c r="I61" s="71" t="s">
        <v>81</v>
      </c>
      <c r="J61" s="66"/>
      <c r="K61" s="66"/>
      <c r="L61" s="66"/>
      <c r="M61" s="66"/>
      <c r="N61" s="66"/>
      <c r="O61" s="66"/>
      <c r="P61" s="62"/>
      <c r="Q61" s="62"/>
      <c r="R61" s="62"/>
    </row>
    <row r="62" spans="1:18" ht="35.1" customHeight="1" x14ac:dyDescent="0.2">
      <c r="A62" s="84"/>
      <c r="B62" s="154"/>
      <c r="C62" s="84"/>
      <c r="D62" s="84" t="s">
        <v>181</v>
      </c>
      <c r="E62" s="155"/>
      <c r="F62" s="156"/>
      <c r="G62" s="82"/>
      <c r="H62" s="70" t="s">
        <v>81</v>
      </c>
      <c r="I62" s="71" t="s">
        <v>81</v>
      </c>
      <c r="J62" s="138"/>
      <c r="K62" s="66"/>
      <c r="L62" s="66"/>
      <c r="M62" s="88"/>
      <c r="N62" s="66"/>
      <c r="O62" s="66"/>
      <c r="P62" s="62"/>
      <c r="Q62" s="62"/>
      <c r="R62" s="62"/>
    </row>
    <row r="63" spans="1:18" ht="35.1" customHeight="1" x14ac:dyDescent="0.2">
      <c r="A63" s="84"/>
      <c r="B63" s="154"/>
      <c r="C63" s="84"/>
      <c r="D63" s="84" t="s">
        <v>182</v>
      </c>
      <c r="E63" s="155"/>
      <c r="F63" s="156"/>
      <c r="G63" s="82"/>
      <c r="H63" s="82">
        <f>G62-G63</f>
        <v>0</v>
      </c>
      <c r="I63" s="71" t="s">
        <v>81</v>
      </c>
      <c r="J63" s="138"/>
      <c r="K63" s="138"/>
      <c r="L63" s="66"/>
      <c r="M63" s="88"/>
      <c r="N63" s="88"/>
      <c r="O63" s="66"/>
      <c r="P63" s="62"/>
      <c r="Q63" s="62"/>
      <c r="R63" s="62"/>
    </row>
    <row r="64" spans="1:18" ht="35.1" customHeight="1" x14ac:dyDescent="0.2">
      <c r="A64" s="84"/>
      <c r="B64" s="154"/>
      <c r="C64" s="84" t="s">
        <v>192</v>
      </c>
      <c r="D64" s="100"/>
      <c r="E64" s="155"/>
      <c r="F64" s="156"/>
      <c r="G64" s="70" t="s">
        <v>81</v>
      </c>
      <c r="H64" s="82"/>
      <c r="I64" s="85">
        <f>H63+H64</f>
        <v>0</v>
      </c>
      <c r="J64" s="66"/>
      <c r="K64" s="138"/>
      <c r="L64" s="138"/>
      <c r="M64" s="66"/>
      <c r="N64" s="88"/>
      <c r="O64" s="88"/>
      <c r="P64" s="62"/>
      <c r="Q64" s="62"/>
      <c r="R64" s="62"/>
    </row>
    <row r="65" spans="1:18" ht="35.1" customHeight="1" x14ac:dyDescent="0.2">
      <c r="A65" s="84"/>
      <c r="B65" s="154" t="s">
        <v>271</v>
      </c>
      <c r="C65" s="154"/>
      <c r="D65" s="154"/>
      <c r="E65" s="155"/>
      <c r="F65" s="156"/>
      <c r="G65" s="70" t="s">
        <v>81</v>
      </c>
      <c r="H65" s="70" t="s">
        <v>81</v>
      </c>
      <c r="I65" s="85"/>
      <c r="J65" s="66"/>
      <c r="K65" s="66"/>
      <c r="L65" s="138"/>
      <c r="M65" s="66"/>
      <c r="N65" s="66"/>
      <c r="O65" s="88"/>
      <c r="P65" s="62"/>
      <c r="Q65" s="62"/>
      <c r="R65" s="62"/>
    </row>
    <row r="66" spans="1:18" ht="35.1" customHeight="1" x14ac:dyDescent="0.2">
      <c r="A66" s="84"/>
      <c r="B66" s="154" t="s">
        <v>193</v>
      </c>
      <c r="C66" s="154"/>
      <c r="D66" s="154"/>
      <c r="E66" s="155"/>
      <c r="F66" s="156"/>
      <c r="G66" s="70" t="s">
        <v>81</v>
      </c>
      <c r="H66" s="70" t="s">
        <v>81</v>
      </c>
      <c r="I66" s="71" t="s">
        <v>81</v>
      </c>
      <c r="J66" s="66"/>
      <c r="K66" s="66"/>
      <c r="L66" s="66"/>
      <c r="M66" s="66"/>
      <c r="N66" s="66"/>
      <c r="O66" s="66"/>
      <c r="P66" s="62"/>
      <c r="Q66" s="62"/>
      <c r="R66" s="62"/>
    </row>
    <row r="67" spans="1:18" ht="35.1" customHeight="1" x14ac:dyDescent="0.2">
      <c r="A67" s="84"/>
      <c r="B67" s="154"/>
      <c r="C67" s="84" t="s">
        <v>184</v>
      </c>
      <c r="D67" s="100"/>
      <c r="E67" s="155"/>
      <c r="F67" s="156"/>
      <c r="G67" s="70" t="s">
        <v>81</v>
      </c>
      <c r="H67" s="82"/>
      <c r="I67" s="71" t="s">
        <v>81</v>
      </c>
      <c r="J67" s="66"/>
      <c r="K67" s="138"/>
      <c r="L67" s="66"/>
      <c r="M67" s="66"/>
      <c r="N67" s="88"/>
      <c r="O67" s="66"/>
      <c r="P67" s="62"/>
      <c r="Q67" s="62"/>
      <c r="R67" s="62"/>
    </row>
    <row r="68" spans="1:18" ht="35.1" customHeight="1" x14ac:dyDescent="0.2">
      <c r="A68" s="84"/>
      <c r="B68" s="154"/>
      <c r="C68" s="84" t="s">
        <v>185</v>
      </c>
      <c r="D68" s="100"/>
      <c r="E68" s="155"/>
      <c r="F68" s="156"/>
      <c r="G68" s="70" t="s">
        <v>81</v>
      </c>
      <c r="H68" s="82"/>
      <c r="I68" s="71" t="s">
        <v>81</v>
      </c>
      <c r="J68" s="66"/>
      <c r="K68" s="138"/>
      <c r="L68" s="66"/>
      <c r="M68" s="66"/>
      <c r="N68" s="88"/>
      <c r="O68" s="66"/>
      <c r="P68" s="62"/>
      <c r="Q68" s="62"/>
      <c r="R68" s="62"/>
    </row>
    <row r="69" spans="1:18" ht="35.1" customHeight="1" x14ac:dyDescent="0.2">
      <c r="A69" s="84"/>
      <c r="B69" s="154"/>
      <c r="C69" s="84" t="s">
        <v>186</v>
      </c>
      <c r="D69" s="100"/>
      <c r="E69" s="155"/>
      <c r="F69" s="156"/>
      <c r="G69" s="70" t="s">
        <v>81</v>
      </c>
      <c r="H69" s="82"/>
      <c r="I69" s="71" t="s">
        <v>81</v>
      </c>
      <c r="J69" s="66"/>
      <c r="K69" s="138"/>
      <c r="L69" s="66"/>
      <c r="M69" s="66"/>
      <c r="N69" s="88"/>
      <c r="O69" s="66"/>
      <c r="P69" s="62"/>
      <c r="Q69" s="62"/>
      <c r="R69" s="62"/>
    </row>
    <row r="70" spans="1:18" ht="35.1" customHeight="1" x14ac:dyDescent="0.2">
      <c r="A70" s="84"/>
      <c r="B70" s="154"/>
      <c r="C70" s="84" t="s">
        <v>187</v>
      </c>
      <c r="D70" s="84"/>
      <c r="E70" s="155"/>
      <c r="F70" s="156"/>
      <c r="G70" s="70" t="s">
        <v>81</v>
      </c>
      <c r="H70" s="97"/>
      <c r="I70" s="85">
        <f>SUM(H67:H69)-H70</f>
        <v>0</v>
      </c>
      <c r="J70" s="66"/>
      <c r="K70" s="138"/>
      <c r="L70" s="138"/>
      <c r="M70" s="66"/>
      <c r="N70" s="88"/>
      <c r="O70" s="88"/>
      <c r="P70" s="62"/>
      <c r="Q70" s="62"/>
      <c r="R70" s="62"/>
    </row>
    <row r="71" spans="1:18" ht="35.1" customHeight="1" x14ac:dyDescent="0.2">
      <c r="A71" s="84"/>
      <c r="B71" s="154" t="s">
        <v>272</v>
      </c>
      <c r="C71" s="154"/>
      <c r="D71" s="154"/>
      <c r="E71" s="155"/>
      <c r="F71" s="156"/>
      <c r="G71" s="70" t="s">
        <v>81</v>
      </c>
      <c r="H71" s="70" t="s">
        <v>81</v>
      </c>
      <c r="I71" s="70" t="s">
        <v>81</v>
      </c>
      <c r="J71" s="66"/>
      <c r="K71" s="66"/>
      <c r="L71" s="66"/>
      <c r="M71" s="66"/>
      <c r="N71" s="66"/>
      <c r="O71" s="66"/>
      <c r="P71" s="62"/>
      <c r="Q71" s="62"/>
      <c r="R71" s="62"/>
    </row>
    <row r="72" spans="1:18" ht="35.1" customHeight="1" x14ac:dyDescent="0.2">
      <c r="A72" s="84"/>
      <c r="B72" s="154"/>
      <c r="C72" s="154" t="s">
        <v>264</v>
      </c>
      <c r="D72" s="154"/>
      <c r="E72" s="155"/>
      <c r="F72" s="156"/>
      <c r="G72" s="70" t="s">
        <v>81</v>
      </c>
      <c r="H72" s="82"/>
      <c r="I72" s="71" t="s">
        <v>81</v>
      </c>
      <c r="J72" s="66"/>
      <c r="K72" s="138"/>
      <c r="L72" s="66"/>
      <c r="M72" s="66"/>
      <c r="N72" s="88"/>
      <c r="O72" s="66"/>
      <c r="P72" s="62"/>
      <c r="Q72" s="62"/>
      <c r="R72" s="62"/>
    </row>
    <row r="73" spans="1:18" ht="35.1" customHeight="1" x14ac:dyDescent="0.2">
      <c r="A73" s="84"/>
      <c r="B73" s="154"/>
      <c r="C73" s="154" t="s">
        <v>273</v>
      </c>
      <c r="D73" s="154"/>
      <c r="E73" s="155"/>
      <c r="F73" s="156"/>
      <c r="G73" s="70" t="s">
        <v>81</v>
      </c>
      <c r="H73" s="82"/>
      <c r="I73" s="71" t="s">
        <v>81</v>
      </c>
      <c r="J73" s="66"/>
      <c r="K73" s="138"/>
      <c r="L73" s="66"/>
      <c r="M73" s="66"/>
      <c r="N73" s="88"/>
      <c r="O73" s="66"/>
      <c r="P73" s="62"/>
      <c r="Q73" s="62"/>
      <c r="R73" s="62"/>
    </row>
    <row r="74" spans="1:18" ht="35.1" customHeight="1" x14ac:dyDescent="0.2">
      <c r="A74" s="84"/>
      <c r="B74" s="154"/>
      <c r="C74" s="154" t="s">
        <v>266</v>
      </c>
      <c r="D74" s="154"/>
      <c r="E74" s="155"/>
      <c r="F74" s="156"/>
      <c r="G74" s="70" t="s">
        <v>81</v>
      </c>
      <c r="H74" s="82"/>
      <c r="I74" s="85">
        <f>H72+H73+H74</f>
        <v>0</v>
      </c>
      <c r="J74" s="66"/>
      <c r="K74" s="138"/>
      <c r="L74" s="138"/>
      <c r="M74" s="66"/>
      <c r="N74" s="88"/>
      <c r="O74" s="88"/>
      <c r="P74" s="62"/>
      <c r="Q74" s="62"/>
      <c r="R74" s="62"/>
    </row>
    <row r="75" spans="1:18" ht="35.1" customHeight="1" x14ac:dyDescent="0.2">
      <c r="A75" s="84"/>
      <c r="B75" s="84" t="s">
        <v>274</v>
      </c>
      <c r="C75" s="84"/>
      <c r="D75" s="84"/>
      <c r="E75" s="90"/>
      <c r="F75" s="137"/>
      <c r="G75" s="70" t="s">
        <v>81</v>
      </c>
      <c r="H75" s="70" t="s">
        <v>81</v>
      </c>
      <c r="I75" s="85"/>
      <c r="J75" s="66"/>
      <c r="K75" s="66"/>
      <c r="L75" s="138"/>
      <c r="M75" s="66"/>
      <c r="N75" s="66"/>
      <c r="O75" s="88"/>
      <c r="P75" s="62"/>
      <c r="Q75" s="62"/>
      <c r="R75" s="62"/>
    </row>
    <row r="76" spans="1:18" ht="35.1" customHeight="1" x14ac:dyDescent="0.2">
      <c r="A76" s="84"/>
      <c r="B76" s="84" t="s">
        <v>194</v>
      </c>
      <c r="C76" s="84"/>
      <c r="D76" s="84"/>
      <c r="E76" s="90"/>
      <c r="F76" s="137"/>
      <c r="G76" s="70" t="s">
        <v>81</v>
      </c>
      <c r="H76" s="70" t="s">
        <v>81</v>
      </c>
      <c r="I76" s="85"/>
      <c r="J76" s="66"/>
      <c r="K76" s="66"/>
      <c r="L76" s="138"/>
      <c r="M76" s="66"/>
      <c r="N76" s="66"/>
      <c r="O76" s="88"/>
      <c r="P76" s="62"/>
      <c r="Q76" s="62"/>
      <c r="R76" s="62"/>
    </row>
    <row r="77" spans="1:18" ht="35.1" customHeight="1" thickBot="1" x14ac:dyDescent="0.25">
      <c r="A77" s="84"/>
      <c r="B77" s="84" t="s">
        <v>275</v>
      </c>
      <c r="C77" s="84"/>
      <c r="D77" s="84"/>
      <c r="E77" s="90"/>
      <c r="F77" s="137"/>
      <c r="G77" s="70" t="s">
        <v>81</v>
      </c>
      <c r="H77" s="70" t="s">
        <v>81</v>
      </c>
      <c r="I77" s="85"/>
      <c r="J77" s="66"/>
      <c r="K77" s="66"/>
      <c r="L77" s="138"/>
      <c r="M77" s="66"/>
      <c r="N77" s="66"/>
      <c r="O77" s="88"/>
      <c r="P77" s="62"/>
      <c r="Q77" s="62"/>
      <c r="R77" s="62"/>
    </row>
    <row r="78" spans="1:18" ht="35.1" customHeight="1" thickBot="1" x14ac:dyDescent="0.25">
      <c r="A78" s="145"/>
      <c r="B78" s="145" t="s">
        <v>227</v>
      </c>
      <c r="C78" s="145"/>
      <c r="D78" s="145"/>
      <c r="E78" s="160"/>
      <c r="F78" s="161"/>
      <c r="G78" s="147" t="s">
        <v>81</v>
      </c>
      <c r="H78" s="147" t="s">
        <v>81</v>
      </c>
      <c r="I78" s="105">
        <f>I43+I50+I51+I52-I59-I64-I65-I70-I74-I75-I76-I77</f>
        <v>0</v>
      </c>
      <c r="J78" s="66"/>
      <c r="K78" s="66"/>
      <c r="L78" s="138"/>
      <c r="M78" s="66"/>
      <c r="N78" s="66"/>
      <c r="O78" s="88"/>
      <c r="P78" s="62"/>
      <c r="Q78" s="62"/>
      <c r="R78" s="62"/>
    </row>
    <row r="79" spans="1:18" ht="35.1" customHeight="1" x14ac:dyDescent="0.25">
      <c r="A79" s="84"/>
      <c r="B79" s="84"/>
      <c r="C79" s="84"/>
      <c r="D79" s="84"/>
      <c r="E79" s="90"/>
      <c r="F79" s="137"/>
      <c r="G79" s="70"/>
      <c r="H79" s="70"/>
      <c r="I79" s="162"/>
      <c r="J79" s="62"/>
      <c r="K79" s="62"/>
      <c r="L79" s="62"/>
      <c r="M79" s="62"/>
      <c r="N79" s="62"/>
      <c r="O79" s="62"/>
      <c r="P79" s="62"/>
      <c r="Q79" s="62"/>
      <c r="R79" s="62"/>
    </row>
    <row r="80" spans="1:18" ht="35.1" customHeight="1" thickBot="1" x14ac:dyDescent="0.3">
      <c r="A80" s="84"/>
      <c r="B80" s="84"/>
      <c r="C80" s="84"/>
      <c r="D80" s="84"/>
      <c r="E80" s="90"/>
      <c r="F80" s="137"/>
      <c r="G80" s="70"/>
      <c r="H80" s="70"/>
      <c r="I80" s="162"/>
      <c r="J80" s="62"/>
      <c r="K80" s="62"/>
      <c r="L80" s="62"/>
      <c r="M80" s="62"/>
      <c r="N80" s="62"/>
      <c r="O80" s="62"/>
      <c r="P80" s="62"/>
      <c r="Q80" s="62"/>
      <c r="R80" s="62"/>
    </row>
    <row r="81" spans="1:18" ht="24" customHeight="1" x14ac:dyDescent="0.25">
      <c r="A81" s="153"/>
      <c r="B81" s="114"/>
      <c r="C81" s="114"/>
      <c r="D81" s="200" t="s">
        <v>89</v>
      </c>
      <c r="E81" s="200"/>
      <c r="F81" s="113"/>
      <c r="G81" s="135">
        <v>2022</v>
      </c>
      <c r="H81" s="135">
        <v>2022</v>
      </c>
      <c r="I81" s="135">
        <v>2022</v>
      </c>
      <c r="J81" s="79"/>
      <c r="K81" s="79"/>
      <c r="L81" s="79"/>
      <c r="M81" s="79"/>
      <c r="N81" s="79"/>
      <c r="O81" s="79"/>
      <c r="P81" s="62"/>
      <c r="Q81" s="62"/>
      <c r="R81" s="62"/>
    </row>
    <row r="82" spans="1:18" ht="17.25" customHeight="1" x14ac:dyDescent="0.2">
      <c r="A82" s="112"/>
      <c r="B82" s="112"/>
      <c r="C82" s="112"/>
      <c r="D82" s="201"/>
      <c r="E82" s="201"/>
      <c r="F82" s="94"/>
      <c r="G82" s="136" t="s">
        <v>90</v>
      </c>
      <c r="H82" s="136" t="s">
        <v>91</v>
      </c>
      <c r="I82" s="107" t="s">
        <v>92</v>
      </c>
      <c r="J82" s="66"/>
      <c r="K82" s="66"/>
      <c r="L82" s="66"/>
      <c r="M82" s="66"/>
      <c r="N82" s="66"/>
      <c r="O82" s="66"/>
      <c r="P82" s="62"/>
      <c r="Q82" s="62"/>
      <c r="R82" s="62"/>
    </row>
    <row r="83" spans="1:18" ht="35.1" customHeight="1" x14ac:dyDescent="0.2">
      <c r="A83" s="84" t="s">
        <v>19</v>
      </c>
      <c r="B83" s="84"/>
      <c r="C83" s="84"/>
      <c r="D83" s="84"/>
      <c r="E83" s="90"/>
      <c r="F83" s="137"/>
      <c r="G83" s="70" t="s">
        <v>81</v>
      </c>
      <c r="H83" s="70" t="s">
        <v>81</v>
      </c>
      <c r="I83" s="71" t="s">
        <v>81</v>
      </c>
      <c r="J83" s="66"/>
      <c r="K83" s="66"/>
      <c r="L83" s="66"/>
      <c r="M83" s="66"/>
      <c r="N83" s="66"/>
      <c r="O83" s="66"/>
      <c r="P83" s="62"/>
      <c r="Q83" s="62"/>
      <c r="R83" s="62"/>
    </row>
    <row r="84" spans="1:18" ht="35.1" customHeight="1" x14ac:dyDescent="0.2">
      <c r="A84" s="84"/>
      <c r="B84" s="84" t="s">
        <v>277</v>
      </c>
      <c r="C84" s="84"/>
      <c r="D84" s="84"/>
      <c r="E84" s="90"/>
      <c r="F84" s="137"/>
      <c r="G84" s="70" t="s">
        <v>81</v>
      </c>
      <c r="H84" s="70" t="s">
        <v>81</v>
      </c>
      <c r="I84" s="85">
        <f>I33</f>
        <v>1518</v>
      </c>
      <c r="J84" s="66"/>
      <c r="K84" s="66"/>
      <c r="L84" s="138"/>
      <c r="M84" s="66"/>
      <c r="N84" s="66"/>
      <c r="O84" s="88"/>
      <c r="P84" s="62"/>
      <c r="Q84" s="62"/>
      <c r="R84" s="62"/>
    </row>
    <row r="85" spans="1:18" ht="35.1" customHeight="1" x14ac:dyDescent="0.2">
      <c r="A85" s="84"/>
      <c r="B85" s="84" t="s">
        <v>20</v>
      </c>
      <c r="C85" s="84"/>
      <c r="D85" s="84"/>
      <c r="E85" s="90"/>
      <c r="F85" s="137"/>
      <c r="G85" s="70" t="s">
        <v>81</v>
      </c>
      <c r="H85" s="70" t="s">
        <v>81</v>
      </c>
      <c r="I85" s="85">
        <f>I78</f>
        <v>0</v>
      </c>
      <c r="J85" s="66"/>
      <c r="K85" s="66"/>
      <c r="L85" s="138"/>
      <c r="M85" s="66"/>
      <c r="N85" s="66"/>
      <c r="O85" s="88"/>
      <c r="P85" s="62"/>
      <c r="Q85" s="62"/>
      <c r="R85" s="62"/>
    </row>
    <row r="86" spans="1:18" ht="35.1" customHeight="1" x14ac:dyDescent="0.2">
      <c r="A86" s="84"/>
      <c r="B86" s="84" t="s">
        <v>258</v>
      </c>
      <c r="C86" s="84"/>
      <c r="D86" s="84"/>
      <c r="E86" s="90"/>
      <c r="F86" s="137"/>
      <c r="G86" s="70" t="s">
        <v>81</v>
      </c>
      <c r="H86" s="70" t="s">
        <v>81</v>
      </c>
      <c r="I86" s="71" t="s">
        <v>81</v>
      </c>
      <c r="J86" s="66"/>
      <c r="K86" s="66"/>
      <c r="L86" s="66"/>
      <c r="M86" s="66"/>
      <c r="N86" s="66"/>
      <c r="O86" s="66"/>
      <c r="P86" s="62"/>
      <c r="Q86" s="62"/>
      <c r="R86" s="62"/>
    </row>
    <row r="87" spans="1:18" ht="35.1" customHeight="1" x14ac:dyDescent="0.2">
      <c r="A87" s="84"/>
      <c r="B87" s="84"/>
      <c r="C87" s="84" t="s">
        <v>188</v>
      </c>
      <c r="D87" s="84"/>
      <c r="E87" s="92"/>
      <c r="F87" s="137"/>
      <c r="G87" s="70" t="s">
        <v>81</v>
      </c>
      <c r="H87" s="97"/>
      <c r="I87" s="71" t="s">
        <v>81</v>
      </c>
      <c r="J87" s="66"/>
      <c r="K87" s="138"/>
      <c r="L87" s="66"/>
      <c r="M87" s="66"/>
      <c r="N87" s="88"/>
      <c r="O87" s="66"/>
      <c r="P87" s="62"/>
      <c r="Q87" s="62"/>
      <c r="R87" s="62"/>
    </row>
    <row r="88" spans="1:18" ht="35.1" customHeight="1" x14ac:dyDescent="0.2">
      <c r="A88" s="84"/>
      <c r="B88" s="84"/>
      <c r="C88" s="222" t="s">
        <v>259</v>
      </c>
      <c r="D88" s="211"/>
      <c r="E88" s="211"/>
      <c r="F88" s="158"/>
      <c r="G88" s="70" t="s">
        <v>81</v>
      </c>
      <c r="H88" s="70" t="s">
        <v>81</v>
      </c>
      <c r="I88" s="71" t="s">
        <v>81</v>
      </c>
      <c r="J88" s="66"/>
      <c r="K88" s="66"/>
      <c r="L88" s="66"/>
      <c r="M88" s="66"/>
      <c r="N88" s="66"/>
      <c r="O88" s="66"/>
      <c r="P88" s="62"/>
      <c r="Q88" s="62"/>
      <c r="R88" s="62"/>
    </row>
    <row r="89" spans="1:18" ht="35.1" customHeight="1" x14ac:dyDescent="0.2">
      <c r="A89" s="84"/>
      <c r="B89" s="84"/>
      <c r="C89" s="84"/>
      <c r="D89" s="84" t="s">
        <v>205</v>
      </c>
      <c r="E89" s="90"/>
      <c r="F89" s="137"/>
      <c r="G89" s="97">
        <v>2121</v>
      </c>
      <c r="H89" s="70" t="s">
        <v>81</v>
      </c>
      <c r="I89" s="71" t="s">
        <v>81</v>
      </c>
      <c r="J89" s="138"/>
      <c r="K89" s="66"/>
      <c r="L89" s="66"/>
      <c r="M89" s="88"/>
      <c r="N89" s="66"/>
      <c r="O89" s="66"/>
      <c r="P89" s="62"/>
      <c r="Q89" s="62"/>
      <c r="R89" s="62"/>
    </row>
    <row r="90" spans="1:18" ht="35.1" customHeight="1" x14ac:dyDescent="0.2">
      <c r="A90" s="84"/>
      <c r="B90" s="84"/>
      <c r="C90" s="84"/>
      <c r="D90" s="84" t="s">
        <v>190</v>
      </c>
      <c r="E90" s="90"/>
      <c r="F90" s="137"/>
      <c r="G90" s="97">
        <v>52</v>
      </c>
      <c r="H90" s="82">
        <f>G89+G90</f>
        <v>2173</v>
      </c>
      <c r="I90" s="71" t="s">
        <v>81</v>
      </c>
      <c r="J90" s="138"/>
      <c r="K90" s="138"/>
      <c r="L90" s="66"/>
      <c r="M90" s="88"/>
      <c r="N90" s="88"/>
      <c r="O90" s="66"/>
      <c r="P90" s="62"/>
      <c r="Q90" s="62"/>
      <c r="R90" s="62"/>
    </row>
    <row r="91" spans="1:18" ht="35.1" customHeight="1" x14ac:dyDescent="0.2">
      <c r="A91" s="84"/>
      <c r="B91" s="84"/>
      <c r="C91" s="84" t="s">
        <v>260</v>
      </c>
      <c r="D91" s="84"/>
      <c r="E91" s="90"/>
      <c r="F91" s="137"/>
      <c r="G91" s="70" t="s">
        <v>81</v>
      </c>
      <c r="H91" s="97"/>
      <c r="I91" s="71" t="s">
        <v>81</v>
      </c>
      <c r="J91" s="66"/>
      <c r="K91" s="138"/>
      <c r="L91" s="66"/>
      <c r="M91" s="66"/>
      <c r="N91" s="88"/>
      <c r="O91" s="66"/>
      <c r="P91" s="62"/>
      <c r="Q91" s="62"/>
      <c r="R91" s="62"/>
    </row>
    <row r="92" spans="1:18" ht="35.1" customHeight="1" x14ac:dyDescent="0.2">
      <c r="A92" s="84"/>
      <c r="B92" s="84"/>
      <c r="C92" s="84" t="s">
        <v>261</v>
      </c>
      <c r="D92" s="84"/>
      <c r="E92" s="90"/>
      <c r="F92" s="137"/>
      <c r="G92" s="70" t="s">
        <v>81</v>
      </c>
      <c r="H92" s="97">
        <v>0</v>
      </c>
      <c r="I92" s="85">
        <f>H90</f>
        <v>2173</v>
      </c>
      <c r="J92" s="66"/>
      <c r="K92" s="138"/>
      <c r="L92" s="138"/>
      <c r="M92" s="66"/>
      <c r="N92" s="88"/>
      <c r="O92" s="88"/>
      <c r="P92" s="62"/>
      <c r="Q92" s="62"/>
      <c r="R92" s="62"/>
    </row>
    <row r="93" spans="1:18" ht="35.1" customHeight="1" x14ac:dyDescent="0.2">
      <c r="A93" s="84"/>
      <c r="B93" s="211" t="s">
        <v>262</v>
      </c>
      <c r="C93" s="211"/>
      <c r="D93" s="211"/>
      <c r="E93" s="211"/>
      <c r="F93" s="158"/>
      <c r="G93" s="70" t="s">
        <v>81</v>
      </c>
      <c r="H93" s="70" t="s">
        <v>81</v>
      </c>
      <c r="I93" s="85"/>
      <c r="J93" s="66"/>
      <c r="K93" s="66"/>
      <c r="L93" s="138"/>
      <c r="M93" s="66"/>
      <c r="N93" s="66"/>
      <c r="O93" s="88"/>
      <c r="P93" s="62"/>
      <c r="Q93" s="62"/>
      <c r="R93" s="62"/>
    </row>
    <row r="94" spans="1:18" ht="35.1" customHeight="1" x14ac:dyDescent="0.2">
      <c r="A94" s="84"/>
      <c r="B94" s="84" t="s">
        <v>263</v>
      </c>
      <c r="C94" s="84"/>
      <c r="D94" s="84"/>
      <c r="E94" s="90"/>
      <c r="F94" s="137"/>
      <c r="G94" s="70" t="s">
        <v>81</v>
      </c>
      <c r="H94" s="70" t="s">
        <v>81</v>
      </c>
      <c r="I94" s="71" t="s">
        <v>81</v>
      </c>
      <c r="J94" s="66"/>
      <c r="K94" s="66"/>
      <c r="L94" s="66"/>
      <c r="M94" s="66"/>
      <c r="N94" s="66"/>
      <c r="O94" s="66"/>
      <c r="P94" s="62"/>
      <c r="Q94" s="62"/>
      <c r="R94" s="62"/>
    </row>
    <row r="95" spans="1:18" ht="35.1" customHeight="1" x14ac:dyDescent="0.2">
      <c r="A95" s="84"/>
      <c r="B95" s="84"/>
      <c r="C95" s="84" t="s">
        <v>264</v>
      </c>
      <c r="D95" s="84"/>
      <c r="E95" s="90"/>
      <c r="F95" s="137"/>
      <c r="G95" s="70" t="s">
        <v>81</v>
      </c>
      <c r="H95" s="97"/>
      <c r="I95" s="71" t="s">
        <v>81</v>
      </c>
      <c r="J95" s="66"/>
      <c r="K95" s="138"/>
      <c r="L95" s="66"/>
      <c r="M95" s="66"/>
      <c r="N95" s="88"/>
      <c r="O95" s="66"/>
      <c r="P95" s="62"/>
      <c r="Q95" s="62"/>
      <c r="R95" s="62"/>
    </row>
    <row r="96" spans="1:18" ht="35.1" customHeight="1" x14ac:dyDescent="0.2">
      <c r="A96" s="84"/>
      <c r="B96" s="84"/>
      <c r="C96" s="84" t="s">
        <v>265</v>
      </c>
      <c r="D96" s="84"/>
      <c r="E96" s="90"/>
      <c r="F96" s="137"/>
      <c r="G96" s="70" t="s">
        <v>81</v>
      </c>
      <c r="H96" s="97"/>
      <c r="I96" s="71" t="s">
        <v>81</v>
      </c>
      <c r="J96" s="66"/>
      <c r="K96" s="138"/>
      <c r="L96" s="66"/>
      <c r="M96" s="66"/>
      <c r="N96" s="88"/>
      <c r="O96" s="66"/>
      <c r="P96" s="62"/>
      <c r="Q96" s="62"/>
      <c r="R96" s="62"/>
    </row>
    <row r="97" spans="1:18" ht="35.1" customHeight="1" x14ac:dyDescent="0.2">
      <c r="A97" s="84"/>
      <c r="B97" s="84"/>
      <c r="C97" s="84" t="s">
        <v>266</v>
      </c>
      <c r="D97" s="84"/>
      <c r="E97" s="90"/>
      <c r="F97" s="137"/>
      <c r="G97" s="70" t="s">
        <v>81</v>
      </c>
      <c r="H97" s="97">
        <v>5</v>
      </c>
      <c r="I97" s="85">
        <v>5</v>
      </c>
      <c r="J97" s="66"/>
      <c r="K97" s="138"/>
      <c r="L97" s="138"/>
      <c r="M97" s="62"/>
      <c r="N97" s="88"/>
      <c r="O97" s="88"/>
      <c r="P97" s="62"/>
      <c r="Q97" s="62"/>
      <c r="R97" s="62"/>
    </row>
    <row r="98" spans="1:18" ht="35.1" customHeight="1" x14ac:dyDescent="0.2">
      <c r="A98" s="84"/>
      <c r="B98" s="221" t="s">
        <v>267</v>
      </c>
      <c r="C98" s="221"/>
      <c r="D98" s="221"/>
      <c r="E98" s="221"/>
      <c r="F98" s="158"/>
      <c r="G98" s="70" t="s">
        <v>81</v>
      </c>
      <c r="H98" s="70" t="s">
        <v>81</v>
      </c>
      <c r="I98" s="86">
        <v>52</v>
      </c>
      <c r="J98" s="66"/>
      <c r="K98" s="66"/>
      <c r="L98" s="138"/>
      <c r="M98" s="66"/>
      <c r="N98" s="66"/>
      <c r="O98" s="88"/>
      <c r="P98" s="62"/>
      <c r="Q98" s="62"/>
      <c r="R98" s="62"/>
    </row>
    <row r="99" spans="1:18" ht="35.1" customHeight="1" x14ac:dyDescent="0.2">
      <c r="A99" s="84"/>
      <c r="B99" s="84" t="s">
        <v>21</v>
      </c>
      <c r="C99" s="84"/>
      <c r="D99" s="84"/>
      <c r="E99" s="90"/>
      <c r="F99" s="137"/>
      <c r="G99" s="70" t="s">
        <v>81</v>
      </c>
      <c r="H99" s="70" t="s">
        <v>81</v>
      </c>
      <c r="I99" s="85">
        <v>361</v>
      </c>
      <c r="J99" s="66"/>
      <c r="K99" s="66"/>
      <c r="L99" s="138"/>
      <c r="M99" s="66"/>
      <c r="N99" s="66"/>
      <c r="O99" s="88"/>
      <c r="P99" s="62"/>
      <c r="Q99" s="62"/>
      <c r="R99" s="62"/>
    </row>
    <row r="100" spans="1:18" ht="35.1" customHeight="1" x14ac:dyDescent="0.2">
      <c r="A100" s="192"/>
      <c r="B100" s="192" t="s">
        <v>22</v>
      </c>
      <c r="C100" s="192"/>
      <c r="D100" s="192"/>
      <c r="E100" s="90"/>
      <c r="F100" s="137"/>
      <c r="G100" s="70" t="s">
        <v>81</v>
      </c>
      <c r="H100" s="70" t="s">
        <v>81</v>
      </c>
      <c r="I100" s="85">
        <v>3921</v>
      </c>
      <c r="J100" s="66"/>
      <c r="K100" s="163"/>
      <c r="L100" s="164"/>
      <c r="M100" s="66"/>
      <c r="N100" s="66"/>
      <c r="O100" s="88"/>
      <c r="P100" s="62"/>
      <c r="Q100" s="62"/>
      <c r="R100" s="62"/>
    </row>
    <row r="101" spans="1:18" ht="35.1" customHeight="1" x14ac:dyDescent="0.2">
      <c r="A101" s="84"/>
      <c r="B101" s="84" t="s">
        <v>23</v>
      </c>
      <c r="C101" s="84"/>
      <c r="D101" s="84"/>
      <c r="E101" s="90"/>
      <c r="F101" s="137"/>
      <c r="G101" s="70" t="s">
        <v>81</v>
      </c>
      <c r="H101" s="70" t="s">
        <v>81</v>
      </c>
      <c r="I101" s="85"/>
      <c r="J101" s="66"/>
      <c r="K101" s="66"/>
      <c r="L101" s="138"/>
      <c r="M101" s="66"/>
      <c r="N101" s="66"/>
      <c r="O101" s="88"/>
      <c r="P101" s="62"/>
      <c r="Q101" s="62"/>
      <c r="R101" s="62"/>
    </row>
    <row r="102" spans="1:18" ht="35.1" customHeight="1" x14ac:dyDescent="0.2">
      <c r="A102" s="165"/>
      <c r="B102" s="165" t="s">
        <v>195</v>
      </c>
      <c r="C102" s="165"/>
      <c r="D102" s="165"/>
      <c r="E102" s="166"/>
      <c r="F102" s="167"/>
      <c r="G102" s="168" t="s">
        <v>81</v>
      </c>
      <c r="H102" s="168" t="s">
        <v>81</v>
      </c>
      <c r="I102" s="169">
        <f>I84+I92-I97-I98+I99-I100-I101</f>
        <v>74</v>
      </c>
      <c r="J102" s="66"/>
      <c r="K102" s="66"/>
      <c r="L102" s="138"/>
      <c r="M102" s="66"/>
      <c r="N102" s="66"/>
      <c r="O102" s="88"/>
      <c r="P102" s="62"/>
      <c r="Q102" s="62"/>
      <c r="R102" s="62"/>
    </row>
    <row r="103" spans="1:18" ht="35.1" customHeight="1" x14ac:dyDescent="0.2">
      <c r="A103" s="84"/>
      <c r="B103" s="84" t="s">
        <v>196</v>
      </c>
      <c r="C103" s="84"/>
      <c r="D103" s="84"/>
      <c r="E103" s="90"/>
      <c r="F103" s="137"/>
      <c r="G103" s="70" t="s">
        <v>81</v>
      </c>
      <c r="H103" s="70" t="s">
        <v>81</v>
      </c>
      <c r="I103" s="85"/>
      <c r="J103" s="66"/>
      <c r="K103" s="66"/>
      <c r="L103" s="138"/>
      <c r="M103" s="66"/>
      <c r="N103" s="66"/>
      <c r="O103" s="88"/>
      <c r="P103" s="62"/>
      <c r="Q103" s="62"/>
      <c r="R103" s="62"/>
    </row>
    <row r="104" spans="1:18" ht="35.1" customHeight="1" x14ac:dyDescent="0.2">
      <c r="A104" s="84"/>
      <c r="B104" s="84" t="s">
        <v>197</v>
      </c>
      <c r="C104" s="84"/>
      <c r="D104" s="84"/>
      <c r="E104" s="90"/>
      <c r="F104" s="137"/>
      <c r="G104" s="70" t="s">
        <v>81</v>
      </c>
      <c r="H104" s="70" t="s">
        <v>81</v>
      </c>
      <c r="I104" s="85"/>
      <c r="J104" s="66"/>
      <c r="K104" s="66"/>
      <c r="L104" s="138"/>
      <c r="M104" s="66"/>
      <c r="N104" s="66"/>
      <c r="O104" s="88"/>
      <c r="P104" s="62"/>
      <c r="Q104" s="62"/>
      <c r="R104" s="62"/>
    </row>
    <row r="105" spans="1:18" ht="35.1" customHeight="1" x14ac:dyDescent="0.2">
      <c r="A105" s="84"/>
      <c r="B105" s="84" t="s">
        <v>198</v>
      </c>
      <c r="C105" s="84"/>
      <c r="D105" s="84"/>
      <c r="E105" s="90"/>
      <c r="F105" s="137"/>
      <c r="G105" s="70" t="s">
        <v>81</v>
      </c>
      <c r="H105" s="70" t="s">
        <v>81</v>
      </c>
      <c r="I105" s="85">
        <f>I104</f>
        <v>0</v>
      </c>
      <c r="J105" s="66"/>
      <c r="K105" s="66"/>
      <c r="L105" s="138"/>
      <c r="M105" s="66"/>
      <c r="N105" s="66"/>
      <c r="O105" s="88"/>
      <c r="P105" s="62"/>
      <c r="Q105" s="62"/>
      <c r="R105" s="62"/>
    </row>
    <row r="106" spans="1:18" ht="35.1" customHeight="1" x14ac:dyDescent="0.2">
      <c r="A106" s="84"/>
      <c r="B106" s="84" t="s">
        <v>39</v>
      </c>
      <c r="C106" s="84"/>
      <c r="D106" s="100"/>
      <c r="E106" s="90"/>
      <c r="F106" s="137"/>
      <c r="G106" s="70" t="s">
        <v>81</v>
      </c>
      <c r="H106" s="70" t="s">
        <v>81</v>
      </c>
      <c r="I106" s="85"/>
      <c r="J106" s="66"/>
      <c r="K106" s="66"/>
      <c r="L106" s="138"/>
      <c r="M106" s="66"/>
      <c r="N106" s="66"/>
      <c r="O106" s="88"/>
      <c r="P106" s="62"/>
      <c r="Q106" s="62"/>
      <c r="R106" s="62"/>
    </row>
    <row r="107" spans="1:18" ht="35.1" customHeight="1" thickBot="1" x14ac:dyDescent="0.25">
      <c r="A107" s="84"/>
      <c r="B107" s="84" t="s">
        <v>199</v>
      </c>
      <c r="C107" s="84"/>
      <c r="D107" s="84"/>
      <c r="E107" s="90"/>
      <c r="F107" s="137"/>
      <c r="G107" s="70" t="s">
        <v>81</v>
      </c>
      <c r="H107" s="70" t="s">
        <v>81</v>
      </c>
      <c r="I107" s="85"/>
      <c r="J107" s="66"/>
      <c r="K107" s="66"/>
      <c r="L107" s="138"/>
      <c r="M107" s="66"/>
      <c r="N107" s="66"/>
      <c r="O107" s="88"/>
      <c r="P107" s="62"/>
      <c r="Q107" s="62"/>
      <c r="R107" s="62"/>
    </row>
    <row r="108" spans="1:18" ht="35.1" customHeight="1" thickBot="1" x14ac:dyDescent="0.25">
      <c r="A108" s="145"/>
      <c r="B108" s="145" t="s">
        <v>200</v>
      </c>
      <c r="C108" s="145"/>
      <c r="D108" s="145"/>
      <c r="E108" s="160"/>
      <c r="F108" s="161"/>
      <c r="G108" s="147" t="s">
        <v>81</v>
      </c>
      <c r="H108" s="147" t="s">
        <v>81</v>
      </c>
      <c r="I108" s="105">
        <f>I102+I105-I106-I107+I103</f>
        <v>74</v>
      </c>
      <c r="J108" s="66" t="e">
        <f>#REF!-#REF!-#REF!</f>
        <v>#REF!</v>
      </c>
      <c r="K108" s="66">
        <f>I108+I101</f>
        <v>74</v>
      </c>
      <c r="L108" s="138"/>
      <c r="M108" s="66"/>
      <c r="N108" s="66"/>
      <c r="O108" s="88"/>
      <c r="P108" s="62"/>
      <c r="Q108" s="62"/>
      <c r="R108" s="62"/>
    </row>
    <row r="109" spans="1:18" ht="35.1" customHeight="1" x14ac:dyDescent="0.25">
      <c r="A109" s="72"/>
      <c r="B109" s="72"/>
      <c r="C109" s="72"/>
      <c r="D109" s="72"/>
      <c r="E109" s="72"/>
      <c r="F109" s="194"/>
      <c r="G109" s="172"/>
      <c r="H109" s="172"/>
      <c r="I109" s="172"/>
      <c r="J109" s="63" t="e">
        <f>J108+1933</f>
        <v>#REF!</v>
      </c>
      <c r="K109" s="63">
        <f>I108+I101-I33</f>
        <v>-1444</v>
      </c>
      <c r="L109" s="62"/>
      <c r="M109" s="62"/>
      <c r="N109" s="62"/>
      <c r="O109" s="62"/>
      <c r="P109" s="62"/>
      <c r="Q109" s="62"/>
      <c r="R109" s="62"/>
    </row>
    <row r="110" spans="1:18" ht="35.1" customHeight="1" x14ac:dyDescent="0.25">
      <c r="A110" s="72"/>
      <c r="B110" s="72"/>
      <c r="C110" s="72"/>
      <c r="D110" s="72"/>
      <c r="E110" s="72"/>
      <c r="F110" s="170"/>
      <c r="G110" s="171"/>
      <c r="H110" s="171"/>
      <c r="I110" s="172"/>
      <c r="J110" s="63" t="e">
        <f>#REF!+#REF!-#REF!</f>
        <v>#REF!</v>
      </c>
      <c r="K110" s="62"/>
      <c r="L110" s="62"/>
      <c r="M110" s="62"/>
      <c r="N110" s="62"/>
      <c r="O110" s="62"/>
      <c r="P110" s="62"/>
      <c r="Q110" s="62"/>
      <c r="R110" s="62"/>
    </row>
    <row r="111" spans="1:18" ht="35.1" customHeight="1" x14ac:dyDescent="0.25">
      <c r="A111" s="72"/>
      <c r="B111" s="72"/>
      <c r="C111" s="72"/>
      <c r="D111" s="72"/>
      <c r="E111" s="72"/>
      <c r="F111" s="170"/>
      <c r="G111" s="171"/>
      <c r="H111" s="171"/>
      <c r="I111" s="172"/>
      <c r="J111" s="62"/>
      <c r="K111" s="62"/>
      <c r="L111" s="62"/>
      <c r="M111" s="62"/>
      <c r="N111" s="62"/>
      <c r="O111" s="62"/>
      <c r="P111" s="62"/>
      <c r="Q111" s="62"/>
      <c r="R111" s="62"/>
    </row>
    <row r="112" spans="1:18" ht="35.1" customHeight="1" x14ac:dyDescent="0.25">
      <c r="A112" s="72"/>
      <c r="B112" s="72"/>
      <c r="C112" s="72"/>
      <c r="D112" s="72"/>
      <c r="E112" s="72"/>
      <c r="F112" s="170"/>
      <c r="G112" s="171"/>
      <c r="H112" s="171"/>
      <c r="I112" s="172"/>
      <c r="J112" s="62"/>
      <c r="K112" s="62"/>
      <c r="L112" s="62"/>
      <c r="M112" s="62"/>
      <c r="N112" s="62"/>
      <c r="O112" s="62"/>
      <c r="P112" s="62"/>
      <c r="Q112" s="62"/>
      <c r="R112" s="62"/>
    </row>
    <row r="113" spans="1:18" ht="35.1" customHeight="1" x14ac:dyDescent="0.25">
      <c r="A113" s="72"/>
      <c r="B113" s="72"/>
      <c r="C113" s="72"/>
      <c r="D113" s="72"/>
      <c r="E113" s="72"/>
      <c r="F113" s="170"/>
      <c r="G113" s="171"/>
      <c r="H113" s="171"/>
      <c r="I113" s="172"/>
      <c r="J113" s="62"/>
      <c r="K113" s="62"/>
      <c r="L113" s="62"/>
      <c r="M113" s="62"/>
      <c r="N113" s="62"/>
      <c r="O113" s="62"/>
      <c r="P113" s="62"/>
      <c r="Q113" s="62"/>
      <c r="R113" s="62"/>
    </row>
    <row r="114" spans="1:18" ht="35.1" customHeight="1" x14ac:dyDescent="0.25">
      <c r="A114" s="72"/>
      <c r="B114" s="119"/>
      <c r="C114" s="119"/>
      <c r="D114" s="72"/>
      <c r="E114" s="72"/>
      <c r="F114" s="173" t="s">
        <v>242</v>
      </c>
      <c r="G114" s="171"/>
      <c r="H114" s="171"/>
      <c r="I114" s="174" t="s">
        <v>220</v>
      </c>
      <c r="J114" s="62"/>
      <c r="K114" s="62"/>
      <c r="L114" s="62"/>
      <c r="M114" s="62"/>
      <c r="N114" s="62"/>
      <c r="O114" s="62"/>
      <c r="P114" s="62"/>
      <c r="Q114" s="62"/>
      <c r="R114" s="62"/>
    </row>
    <row r="115" spans="1:18" ht="35.1" customHeight="1" x14ac:dyDescent="0.25">
      <c r="A115" s="72"/>
      <c r="B115" s="218">
        <f>'BS 2'!C140</f>
        <v>43280</v>
      </c>
      <c r="C115" s="218"/>
      <c r="D115" s="175"/>
      <c r="E115" s="176"/>
      <c r="F115" s="177" t="s">
        <v>243</v>
      </c>
      <c r="G115" s="178"/>
      <c r="H115" s="96"/>
      <c r="I115" s="179"/>
      <c r="J115" s="62"/>
      <c r="K115" s="62"/>
      <c r="L115" s="62"/>
      <c r="M115" s="62"/>
      <c r="N115" s="62"/>
      <c r="O115" s="62"/>
      <c r="P115" s="62"/>
      <c r="Q115" s="62"/>
      <c r="R115" s="62"/>
    </row>
    <row r="116" spans="1:18" ht="35.1" customHeight="1" x14ac:dyDescent="0.25">
      <c r="A116" s="72"/>
      <c r="B116" s="217"/>
      <c r="C116" s="217"/>
      <c r="D116" s="122"/>
      <c r="E116" s="180"/>
      <c r="F116" s="180" t="s">
        <v>222</v>
      </c>
      <c r="G116" s="171"/>
      <c r="H116" s="180"/>
      <c r="I116" s="180" t="s">
        <v>223</v>
      </c>
      <c r="J116" s="62"/>
      <c r="K116" s="62"/>
      <c r="L116" s="62"/>
      <c r="M116" s="62"/>
      <c r="N116" s="62"/>
      <c r="O116" s="62"/>
      <c r="P116" s="62"/>
      <c r="Q116" s="62"/>
      <c r="R116" s="62"/>
    </row>
    <row r="117" spans="1:18" ht="35.1" customHeight="1" x14ac:dyDescent="0.25">
      <c r="A117" s="72"/>
      <c r="B117" s="72"/>
      <c r="C117" s="72"/>
      <c r="D117" s="72"/>
      <c r="E117" s="72"/>
      <c r="F117" s="170"/>
      <c r="G117" s="171"/>
      <c r="H117" s="171"/>
      <c r="I117" s="172"/>
      <c r="J117" s="62"/>
      <c r="K117" s="62"/>
      <c r="L117" s="62"/>
      <c r="M117" s="62"/>
      <c r="N117" s="62"/>
      <c r="O117" s="62"/>
      <c r="P117" s="62"/>
      <c r="Q117" s="62"/>
      <c r="R117" s="62"/>
    </row>
    <row r="118" spans="1:18" ht="20.25" customHeight="1" x14ac:dyDescent="0.2">
      <c r="A118" s="181"/>
      <c r="B118" s="181"/>
      <c r="C118" s="181"/>
      <c r="D118" s="181"/>
      <c r="E118" s="181"/>
      <c r="F118" s="182"/>
      <c r="G118" s="183"/>
      <c r="H118" s="183"/>
      <c r="I118" s="184"/>
      <c r="J118" s="62"/>
      <c r="K118" s="62"/>
      <c r="L118" s="62"/>
      <c r="M118" s="62"/>
      <c r="N118" s="62"/>
      <c r="O118" s="62"/>
      <c r="P118" s="62"/>
      <c r="Q118" s="62"/>
      <c r="R118" s="62"/>
    </row>
    <row r="119" spans="1:18" ht="20.25" customHeight="1" x14ac:dyDescent="0.2">
      <c r="A119" s="181"/>
      <c r="B119" s="181"/>
      <c r="C119" s="181"/>
      <c r="D119" s="181"/>
      <c r="E119" s="181"/>
      <c r="F119" s="182"/>
      <c r="G119" s="183"/>
      <c r="H119" s="183"/>
      <c r="I119" s="184"/>
      <c r="J119" s="62"/>
      <c r="K119" s="62"/>
      <c r="L119" s="62"/>
      <c r="M119" s="62"/>
      <c r="N119" s="62"/>
      <c r="O119" s="62"/>
      <c r="P119" s="62"/>
      <c r="Q119" s="62"/>
      <c r="R119" s="62"/>
    </row>
    <row r="120" spans="1:18" ht="20.25" customHeight="1" x14ac:dyDescent="0.2">
      <c r="A120" s="181"/>
      <c r="B120" s="181"/>
      <c r="C120" s="181"/>
      <c r="D120" s="181"/>
      <c r="E120" s="181"/>
      <c r="F120" s="182"/>
      <c r="G120" s="183"/>
      <c r="H120" s="183"/>
      <c r="I120" s="184"/>
      <c r="J120" s="62"/>
      <c r="K120" s="62"/>
      <c r="L120" s="62"/>
      <c r="M120" s="62"/>
      <c r="N120" s="62"/>
      <c r="O120" s="62"/>
      <c r="P120" s="62"/>
      <c r="Q120" s="62"/>
      <c r="R120" s="62"/>
    </row>
    <row r="121" spans="1:18" ht="20.25" customHeight="1" x14ac:dyDescent="0.2">
      <c r="A121" s="181"/>
      <c r="B121" s="181"/>
      <c r="C121" s="181"/>
      <c r="D121" s="181"/>
      <c r="E121" s="181"/>
      <c r="F121" s="182"/>
      <c r="G121" s="183"/>
      <c r="H121" s="183"/>
      <c r="I121" s="184"/>
      <c r="J121" s="62"/>
      <c r="K121" s="62"/>
      <c r="L121" s="62"/>
      <c r="M121" s="62"/>
      <c r="N121" s="62"/>
      <c r="O121" s="62"/>
      <c r="P121" s="62"/>
      <c r="Q121" s="62"/>
      <c r="R121" s="62"/>
    </row>
    <row r="122" spans="1:18" ht="20.25" customHeight="1" x14ac:dyDescent="0.2">
      <c r="A122" s="181"/>
      <c r="B122" s="181"/>
      <c r="C122" s="181"/>
      <c r="D122" s="181"/>
      <c r="E122" s="181"/>
      <c r="F122" s="182"/>
      <c r="G122" s="183"/>
      <c r="H122" s="183"/>
      <c r="I122" s="184"/>
      <c r="J122" s="62"/>
      <c r="K122" s="62"/>
      <c r="L122" s="62"/>
      <c r="M122" s="62"/>
      <c r="N122" s="62"/>
      <c r="O122" s="62"/>
      <c r="P122" s="62"/>
      <c r="Q122" s="62"/>
      <c r="R122" s="62"/>
    </row>
    <row r="123" spans="1:18" ht="20.25" customHeight="1" x14ac:dyDescent="0.2">
      <c r="A123" s="181"/>
      <c r="B123" s="181"/>
      <c r="C123" s="181"/>
      <c r="D123" s="181"/>
      <c r="E123" s="181"/>
      <c r="F123" s="182"/>
      <c r="G123" s="183"/>
      <c r="H123" s="183"/>
      <c r="I123" s="184"/>
      <c r="J123" s="62"/>
      <c r="K123" s="62"/>
      <c r="L123" s="62"/>
      <c r="M123" s="62"/>
      <c r="N123" s="62"/>
      <c r="O123" s="62"/>
      <c r="P123" s="62"/>
      <c r="Q123" s="62"/>
      <c r="R123" s="62"/>
    </row>
    <row r="124" spans="1:18" ht="20.25" customHeight="1" x14ac:dyDescent="0.2">
      <c r="A124" s="181"/>
      <c r="B124" s="181"/>
      <c r="C124" s="181"/>
      <c r="D124" s="181"/>
      <c r="E124" s="181"/>
      <c r="F124" s="182"/>
      <c r="G124" s="183"/>
      <c r="H124" s="183"/>
      <c r="I124" s="184"/>
      <c r="J124" s="62"/>
      <c r="K124" s="62"/>
      <c r="L124" s="62"/>
      <c r="M124" s="62"/>
      <c r="N124" s="62"/>
      <c r="O124" s="62"/>
      <c r="P124" s="62"/>
      <c r="Q124" s="62"/>
      <c r="R124" s="62"/>
    </row>
    <row r="125" spans="1:18" ht="20.25" customHeight="1" x14ac:dyDescent="0.2">
      <c r="A125" s="181"/>
      <c r="B125" s="181"/>
      <c r="C125" s="181"/>
      <c r="D125" s="181"/>
      <c r="E125" s="181"/>
      <c r="F125" s="182"/>
      <c r="G125" s="183"/>
      <c r="H125" s="183"/>
      <c r="I125" s="184"/>
      <c r="J125" s="62"/>
      <c r="K125" s="62"/>
      <c r="L125" s="62"/>
      <c r="M125" s="62"/>
      <c r="N125" s="62"/>
      <c r="O125" s="62"/>
      <c r="P125" s="62"/>
      <c r="Q125" s="62"/>
      <c r="R125" s="62"/>
    </row>
    <row r="126" spans="1:18" ht="20.25" customHeight="1" x14ac:dyDescent="0.2">
      <c r="A126" s="181"/>
      <c r="B126" s="181"/>
      <c r="C126" s="181"/>
      <c r="D126" s="181"/>
      <c r="E126" s="181"/>
      <c r="F126" s="182"/>
      <c r="G126" s="183"/>
      <c r="H126" s="183"/>
      <c r="I126" s="184"/>
      <c r="J126" s="62"/>
      <c r="K126" s="62"/>
      <c r="L126" s="62"/>
      <c r="M126" s="62"/>
      <c r="N126" s="62"/>
      <c r="O126" s="62"/>
      <c r="P126" s="62"/>
      <c r="Q126" s="62"/>
      <c r="R126" s="62"/>
    </row>
    <row r="127" spans="1:18" ht="20.25" customHeight="1" x14ac:dyDescent="0.2">
      <c r="A127" s="181"/>
      <c r="B127" s="181"/>
      <c r="C127" s="181"/>
      <c r="D127" s="181"/>
      <c r="E127" s="181"/>
      <c r="F127" s="182"/>
      <c r="G127" s="183"/>
      <c r="H127" s="183"/>
      <c r="I127" s="184"/>
      <c r="J127" s="62"/>
      <c r="K127" s="62"/>
      <c r="L127" s="62"/>
      <c r="M127" s="62"/>
      <c r="N127" s="62"/>
      <c r="O127" s="62"/>
      <c r="P127" s="62"/>
      <c r="Q127" s="62"/>
      <c r="R127" s="62"/>
    </row>
    <row r="128" spans="1:18" ht="20.25" customHeight="1" x14ac:dyDescent="0.2">
      <c r="A128" s="181"/>
      <c r="B128" s="181"/>
      <c r="C128" s="181"/>
      <c r="D128" s="181"/>
      <c r="E128" s="181"/>
      <c r="F128" s="182"/>
      <c r="G128" s="183"/>
      <c r="H128" s="183"/>
      <c r="I128" s="184"/>
      <c r="J128" s="62"/>
      <c r="K128" s="62"/>
      <c r="L128" s="62"/>
      <c r="M128" s="62"/>
      <c r="N128" s="62"/>
      <c r="O128" s="62"/>
      <c r="P128" s="62"/>
      <c r="Q128" s="62"/>
      <c r="R128" s="62"/>
    </row>
    <row r="129" spans="1:18" ht="20.25" customHeight="1" x14ac:dyDescent="0.2">
      <c r="A129" s="181"/>
      <c r="B129" s="181"/>
      <c r="C129" s="181"/>
      <c r="D129" s="181"/>
      <c r="E129" s="181"/>
      <c r="F129" s="182"/>
      <c r="G129" s="183"/>
      <c r="H129" s="183"/>
      <c r="I129" s="184"/>
      <c r="J129" s="62"/>
      <c r="K129" s="62"/>
      <c r="L129" s="62"/>
      <c r="M129" s="62"/>
      <c r="N129" s="62"/>
      <c r="O129" s="62"/>
      <c r="P129" s="62"/>
      <c r="Q129" s="62"/>
      <c r="R129" s="62"/>
    </row>
    <row r="130" spans="1:18" ht="20.25" customHeight="1" x14ac:dyDescent="0.2">
      <c r="A130" s="181"/>
      <c r="B130" s="181"/>
      <c r="C130" s="181"/>
      <c r="D130" s="181"/>
      <c r="E130" s="181"/>
      <c r="F130" s="182"/>
      <c r="G130" s="183"/>
      <c r="H130" s="183"/>
      <c r="I130" s="184"/>
      <c r="J130" s="62"/>
      <c r="K130" s="62"/>
      <c r="L130" s="62"/>
      <c r="M130" s="62"/>
      <c r="N130" s="62"/>
      <c r="O130" s="62"/>
      <c r="P130" s="62"/>
      <c r="Q130" s="62"/>
      <c r="R130" s="62"/>
    </row>
    <row r="131" spans="1:18" ht="20.25" customHeight="1" x14ac:dyDescent="0.2">
      <c r="A131" s="181"/>
      <c r="B131" s="181"/>
      <c r="C131" s="181"/>
      <c r="D131" s="181"/>
      <c r="E131" s="181"/>
      <c r="F131" s="182"/>
      <c r="G131" s="183"/>
      <c r="H131" s="183"/>
      <c r="I131" s="184"/>
      <c r="J131" s="62"/>
      <c r="K131" s="62"/>
      <c r="L131" s="62"/>
      <c r="M131" s="62"/>
      <c r="N131" s="62"/>
      <c r="O131" s="62"/>
      <c r="P131" s="62"/>
      <c r="Q131" s="62"/>
      <c r="R131" s="62"/>
    </row>
    <row r="132" spans="1:18" ht="20.25" customHeight="1" x14ac:dyDescent="0.2">
      <c r="A132" s="181"/>
      <c r="B132" s="181"/>
      <c r="C132" s="181"/>
      <c r="D132" s="181"/>
      <c r="E132" s="181"/>
      <c r="F132" s="182"/>
      <c r="G132" s="183"/>
      <c r="H132" s="183"/>
      <c r="I132" s="184"/>
      <c r="J132" s="62"/>
      <c r="K132" s="62"/>
      <c r="L132" s="62"/>
      <c r="M132" s="62"/>
      <c r="N132" s="62"/>
      <c r="O132" s="62"/>
      <c r="P132" s="62"/>
      <c r="Q132" s="62"/>
      <c r="R132" s="62"/>
    </row>
    <row r="133" spans="1:18" ht="20.25" customHeight="1" x14ac:dyDescent="0.2">
      <c r="J133" s="62"/>
      <c r="K133" s="62"/>
      <c r="L133" s="62"/>
      <c r="M133" s="62"/>
      <c r="N133" s="62"/>
      <c r="O133" s="62"/>
      <c r="P133" s="62"/>
      <c r="Q133" s="62"/>
      <c r="R133" s="62"/>
    </row>
    <row r="134" spans="1:18" ht="20.25" customHeight="1" x14ac:dyDescent="0.2">
      <c r="J134" s="62"/>
      <c r="K134" s="62"/>
      <c r="L134" s="62"/>
      <c r="M134" s="62"/>
      <c r="N134" s="62"/>
      <c r="O134" s="62"/>
      <c r="P134" s="62"/>
      <c r="Q134" s="62"/>
      <c r="R134" s="62"/>
    </row>
    <row r="135" spans="1:18" ht="20.25" customHeight="1" x14ac:dyDescent="0.2">
      <c r="J135" s="62"/>
      <c r="K135" s="62"/>
      <c r="L135" s="62"/>
      <c r="M135" s="62"/>
      <c r="N135" s="62"/>
      <c r="O135" s="62"/>
      <c r="P135" s="62"/>
      <c r="Q135" s="62"/>
      <c r="R135" s="62"/>
    </row>
    <row r="136" spans="1:18" ht="20.25" customHeight="1" x14ac:dyDescent="0.2">
      <c r="J136" s="62"/>
      <c r="K136" s="62"/>
      <c r="L136" s="62"/>
      <c r="M136" s="62"/>
      <c r="N136" s="62"/>
      <c r="O136" s="62"/>
      <c r="P136" s="62"/>
      <c r="Q136" s="62"/>
      <c r="R136" s="62"/>
    </row>
    <row r="137" spans="1:18" ht="20.25" customHeight="1" x14ac:dyDescent="0.2">
      <c r="J137" s="62"/>
      <c r="K137" s="62"/>
      <c r="L137" s="62"/>
      <c r="M137" s="62"/>
      <c r="N137" s="62"/>
      <c r="O137" s="62"/>
      <c r="P137" s="62"/>
      <c r="Q137" s="62"/>
      <c r="R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4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70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58</v>
      </c>
      <c r="Q2" s="10"/>
      <c r="R2" s="10"/>
      <c r="S2" s="11"/>
      <c r="T2" s="10" t="s">
        <v>59</v>
      </c>
      <c r="U2" s="10"/>
      <c r="V2" s="12"/>
      <c r="W2" s="12"/>
      <c r="X2" s="22" t="s">
        <v>62</v>
      </c>
      <c r="Y2" s="13"/>
      <c r="Z2" s="13"/>
      <c r="AA2" s="14"/>
      <c r="AB2" s="22" t="s">
        <v>63</v>
      </c>
      <c r="AC2" s="13"/>
      <c r="AD2" s="13"/>
      <c r="AE2" s="14"/>
      <c r="AH2" s="53" t="s">
        <v>70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71</v>
      </c>
      <c r="C3" s="26"/>
      <c r="D3" s="26"/>
      <c r="E3" s="26"/>
      <c r="F3" s="26"/>
      <c r="G3" s="29"/>
      <c r="H3" s="252" t="s">
        <v>68</v>
      </c>
      <c r="I3" s="300"/>
      <c r="J3" s="300"/>
      <c r="K3" s="300"/>
      <c r="L3" s="30"/>
      <c r="M3" s="283" t="s">
        <v>50</v>
      </c>
      <c r="N3" s="289"/>
      <c r="P3" s="15"/>
      <c r="Q3" s="8"/>
      <c r="R3" s="8"/>
      <c r="S3" s="16"/>
      <c r="T3" s="8" t="s">
        <v>60</v>
      </c>
      <c r="U3" s="8"/>
      <c r="V3" s="2"/>
      <c r="W3" s="2"/>
      <c r="X3" s="18" t="s">
        <v>64</v>
      </c>
      <c r="Y3" s="9"/>
      <c r="Z3" s="9"/>
      <c r="AA3" s="17"/>
      <c r="AB3" s="18" t="s">
        <v>65</v>
      </c>
      <c r="AC3" s="9"/>
      <c r="AD3" s="9"/>
      <c r="AE3" s="17"/>
      <c r="AH3" s="26" t="s">
        <v>71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72</v>
      </c>
      <c r="C4" s="26"/>
      <c r="D4" s="26"/>
      <c r="E4" s="26"/>
      <c r="F4" s="26"/>
      <c r="G4" s="29"/>
      <c r="H4" s="300"/>
      <c r="I4" s="300"/>
      <c r="J4" s="300"/>
      <c r="K4" s="300"/>
      <c r="L4" s="30"/>
      <c r="M4" s="290"/>
      <c r="N4" s="291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44</v>
      </c>
      <c r="AI4" s="1"/>
      <c r="AJ4" s="1"/>
      <c r="AK4" s="39"/>
      <c r="AL4" s="39"/>
      <c r="AM4" s="264" t="s">
        <v>46</v>
      </c>
      <c r="AN4" s="264"/>
      <c r="AO4" s="264"/>
      <c r="AP4" s="264"/>
      <c r="AQ4" s="264"/>
      <c r="AR4" s="37"/>
      <c r="AS4" s="38"/>
      <c r="AT4" s="48" t="s">
        <v>40</v>
      </c>
      <c r="AU4" s="48"/>
    </row>
    <row r="5" spans="2:47" ht="12.6" customHeight="1" x14ac:dyDescent="0.2">
      <c r="B5" s="26" t="s">
        <v>48</v>
      </c>
      <c r="C5" s="26"/>
      <c r="D5" s="26"/>
      <c r="E5" s="26"/>
      <c r="F5" s="26"/>
      <c r="G5" s="29"/>
      <c r="H5" s="301"/>
      <c r="I5" s="301"/>
      <c r="J5" s="301"/>
      <c r="K5" s="301"/>
      <c r="L5" s="30"/>
      <c r="M5" s="292"/>
      <c r="N5" s="293"/>
      <c r="P5" s="224"/>
      <c r="Q5" s="225"/>
      <c r="R5" s="225"/>
      <c r="S5" s="226"/>
      <c r="T5" s="8"/>
      <c r="U5" s="8"/>
      <c r="V5" s="2"/>
      <c r="W5" s="2"/>
      <c r="X5" s="227"/>
      <c r="Y5" s="228"/>
      <c r="Z5" s="228"/>
      <c r="AA5" s="229"/>
      <c r="AB5" s="227"/>
      <c r="AC5" s="228"/>
      <c r="AD5" s="228"/>
      <c r="AE5" s="229"/>
      <c r="AH5" s="26" t="s">
        <v>48</v>
      </c>
      <c r="AI5" s="1"/>
      <c r="AJ5" s="1"/>
      <c r="AK5" s="39"/>
      <c r="AL5" s="39"/>
      <c r="AM5" s="264"/>
      <c r="AN5" s="264"/>
      <c r="AO5" s="264"/>
      <c r="AP5" s="264"/>
      <c r="AQ5" s="264"/>
      <c r="AR5" s="37"/>
      <c r="AS5" s="38"/>
      <c r="AT5" s="48" t="s">
        <v>45</v>
      </c>
      <c r="AU5" s="48"/>
    </row>
    <row r="6" spans="2:47" ht="12.6" customHeight="1" x14ac:dyDescent="0.2">
      <c r="B6" s="26" t="s">
        <v>49</v>
      </c>
      <c r="C6" s="26"/>
      <c r="D6" s="26"/>
      <c r="E6" s="26"/>
      <c r="F6" s="26"/>
      <c r="G6" s="29"/>
      <c r="H6" s="301"/>
      <c r="I6" s="301"/>
      <c r="J6" s="301"/>
      <c r="K6" s="301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49</v>
      </c>
      <c r="AI6" s="1"/>
      <c r="AJ6" s="1"/>
      <c r="AK6" s="39"/>
      <c r="AL6" s="39"/>
      <c r="AM6" s="265"/>
      <c r="AN6" s="252"/>
      <c r="AO6" s="252"/>
      <c r="AP6" s="252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66</v>
      </c>
      <c r="Y7" s="230"/>
      <c r="Z7" s="231"/>
      <c r="AA7" s="232"/>
      <c r="AB7" s="42" t="s">
        <v>66</v>
      </c>
      <c r="AC7" s="230"/>
      <c r="AD7" s="231"/>
      <c r="AE7" s="232"/>
      <c r="AH7" s="52"/>
      <c r="AI7" s="51"/>
      <c r="AJ7" s="51"/>
      <c r="AK7" s="36"/>
      <c r="AL7" s="36"/>
      <c r="AM7" s="252"/>
      <c r="AN7" s="252"/>
      <c r="AO7" s="252"/>
      <c r="AP7" s="252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294" t="e">
        <f>#REF!</f>
        <v>#REF!</v>
      </c>
      <c r="H8" s="294"/>
      <c r="I8" s="294"/>
      <c r="J8" s="294"/>
      <c r="K8" s="294"/>
      <c r="L8" s="31"/>
      <c r="M8" s="258" t="s">
        <v>73</v>
      </c>
      <c r="N8" s="258"/>
      <c r="AH8" s="25"/>
      <c r="AI8" s="27"/>
      <c r="AJ8" s="1"/>
      <c r="AK8" s="36"/>
      <c r="AL8" s="36"/>
      <c r="AM8" s="257" t="e">
        <f>#REF!</f>
        <v>#REF!</v>
      </c>
      <c r="AN8" s="257"/>
      <c r="AO8" s="257"/>
      <c r="AP8" s="257"/>
      <c r="AQ8" s="257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294"/>
      <c r="H9" s="294"/>
      <c r="I9" s="294"/>
      <c r="J9" s="294"/>
      <c r="K9" s="294"/>
      <c r="L9" s="31"/>
      <c r="M9" s="258"/>
      <c r="N9" s="258"/>
      <c r="AH9" s="25"/>
      <c r="AI9" s="27"/>
      <c r="AJ9" s="1"/>
      <c r="AK9" s="36"/>
      <c r="AL9" s="36"/>
      <c r="AM9" s="257"/>
      <c r="AN9" s="257"/>
      <c r="AO9" s="257"/>
      <c r="AP9" s="257"/>
      <c r="AQ9" s="257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42</v>
      </c>
      <c r="AN10" s="51"/>
      <c r="AO10" s="1"/>
      <c r="AP10" s="1"/>
      <c r="AQ10" s="1"/>
      <c r="AR10" s="39"/>
      <c r="AS10" s="258" t="s">
        <v>41</v>
      </c>
      <c r="AT10" s="258"/>
      <c r="AU10" s="258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74</v>
      </c>
      <c r="I11" s="295" t="s">
        <v>57</v>
      </c>
      <c r="J11" s="295"/>
      <c r="K11" s="296"/>
      <c r="L11" s="32"/>
      <c r="M11" s="282" t="e">
        <f>#REF!</f>
        <v>#REF!</v>
      </c>
      <c r="N11" s="282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58"/>
      <c r="AT11" s="258"/>
      <c r="AU11" s="258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295"/>
      <c r="J12" s="295"/>
      <c r="K12" s="296"/>
      <c r="L12" s="32"/>
      <c r="M12" s="282"/>
      <c r="N12" s="282"/>
      <c r="AH12" s="25"/>
      <c r="AI12" s="27"/>
      <c r="AJ12" s="1"/>
      <c r="AK12" s="36"/>
      <c r="AL12" s="255" t="s">
        <v>75</v>
      </c>
      <c r="AM12" s="255" t="s">
        <v>76</v>
      </c>
      <c r="AN12" s="255" t="s">
        <v>77</v>
      </c>
      <c r="AO12" s="255" t="s">
        <v>78</v>
      </c>
      <c r="AP12" s="259" t="s">
        <v>79</v>
      </c>
      <c r="AQ12" s="260"/>
      <c r="AR12" s="39"/>
      <c r="AS12" s="263" t="e">
        <f>#REF!</f>
        <v>#REF!</v>
      </c>
      <c r="AT12" s="263"/>
      <c r="AU12" s="263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282" t="e">
        <f>#REF!</f>
        <v>#REF!</v>
      </c>
      <c r="N13" s="282"/>
      <c r="AH13" s="25"/>
      <c r="AI13" s="27"/>
      <c r="AJ13" s="1"/>
      <c r="AK13" s="36"/>
      <c r="AL13" s="256"/>
      <c r="AM13" s="256"/>
      <c r="AN13" s="256"/>
      <c r="AO13" s="256"/>
      <c r="AP13" s="261"/>
      <c r="AQ13" s="262"/>
      <c r="AR13" s="37"/>
      <c r="AS13" s="263"/>
      <c r="AT13" s="263"/>
      <c r="AU13" s="263"/>
    </row>
    <row r="14" spans="2:47" ht="22.5" customHeight="1" thickBot="1" x14ac:dyDescent="0.25">
      <c r="B14" s="25"/>
      <c r="C14" s="25"/>
      <c r="D14" s="25"/>
      <c r="E14" s="25"/>
      <c r="F14" s="297" t="s">
        <v>75</v>
      </c>
      <c r="G14" s="297" t="s">
        <v>76</v>
      </c>
      <c r="H14" s="297"/>
      <c r="I14" s="297" t="s">
        <v>77</v>
      </c>
      <c r="J14" s="297" t="s">
        <v>78</v>
      </c>
      <c r="K14" s="297" t="s">
        <v>79</v>
      </c>
      <c r="L14" s="32"/>
      <c r="M14" s="282"/>
      <c r="N14" s="282"/>
      <c r="AH14" s="25"/>
      <c r="AI14" s="27"/>
      <c r="AJ14" s="1"/>
      <c r="AK14" s="36"/>
      <c r="AL14" s="266" t="s">
        <v>80</v>
      </c>
      <c r="AM14" s="274" t="s">
        <v>47</v>
      </c>
      <c r="AN14" s="276" t="e">
        <f>#REF!</f>
        <v>#REF!</v>
      </c>
      <c r="AO14" s="276" t="e">
        <f>#REF!</f>
        <v>#REF!</v>
      </c>
      <c r="AP14" s="278" t="e">
        <f>#REF!</f>
        <v>#REF!</v>
      </c>
      <c r="AQ14" s="279"/>
      <c r="AR14" s="39"/>
      <c r="AS14" s="263" t="e">
        <f>#REF!</f>
        <v>#REF!</v>
      </c>
      <c r="AT14" s="263"/>
      <c r="AU14" s="263"/>
    </row>
    <row r="15" spans="2:47" ht="4.5" customHeight="1" thickBot="1" x14ac:dyDescent="0.25">
      <c r="B15" s="25"/>
      <c r="C15" s="25"/>
      <c r="D15" s="25"/>
      <c r="E15" s="25"/>
      <c r="F15" s="302"/>
      <c r="G15" s="297"/>
      <c r="H15" s="297"/>
      <c r="I15" s="297"/>
      <c r="J15" s="297"/>
      <c r="K15" s="297"/>
      <c r="L15" s="26"/>
      <c r="M15" s="282" t="e">
        <f>#REF!</f>
        <v>#REF!</v>
      </c>
      <c r="N15" s="282"/>
      <c r="AH15" s="25"/>
      <c r="AI15" s="27"/>
      <c r="AJ15" s="1"/>
      <c r="AK15" s="36"/>
      <c r="AL15" s="267"/>
      <c r="AM15" s="275"/>
      <c r="AN15" s="277"/>
      <c r="AO15" s="277"/>
      <c r="AP15" s="280"/>
      <c r="AQ15" s="281"/>
      <c r="AR15" s="37"/>
      <c r="AS15" s="263"/>
      <c r="AT15" s="263"/>
      <c r="AU15" s="263"/>
    </row>
    <row r="16" spans="2:47" ht="9.9499999999999993" customHeight="1" thickBot="1" x14ac:dyDescent="0.25">
      <c r="B16" s="25"/>
      <c r="C16" s="25"/>
      <c r="D16" s="25"/>
      <c r="E16" s="25"/>
      <c r="F16" s="268" t="s">
        <v>80</v>
      </c>
      <c r="G16" s="270" t="s">
        <v>54</v>
      </c>
      <c r="H16" s="271"/>
      <c r="I16" s="299">
        <v>2002</v>
      </c>
      <c r="J16" s="299">
        <v>12</v>
      </c>
      <c r="K16" s="299" t="e">
        <f>#REF!</f>
        <v>#REF!</v>
      </c>
      <c r="L16" s="26"/>
      <c r="M16" s="282"/>
      <c r="N16" s="282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282" t="e">
        <f>#REF!</f>
        <v>#REF!</v>
      </c>
      <c r="AT16" s="282"/>
      <c r="AU16" s="282"/>
    </row>
    <row r="17" spans="2:48" ht="15" customHeight="1" thickBot="1" x14ac:dyDescent="0.25">
      <c r="B17" s="25"/>
      <c r="C17" s="25"/>
      <c r="D17" s="25"/>
      <c r="E17" s="25"/>
      <c r="F17" s="269"/>
      <c r="G17" s="272"/>
      <c r="H17" s="273"/>
      <c r="I17" s="303"/>
      <c r="J17" s="303"/>
      <c r="K17" s="299"/>
      <c r="L17" s="26"/>
      <c r="M17" s="298"/>
      <c r="N17" s="298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282"/>
      <c r="AT17" s="282"/>
      <c r="AU17" s="282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282" t="e">
        <f>#REF!</f>
        <v>#REF!</v>
      </c>
      <c r="N18" s="282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282" t="e">
        <f>#REF!</f>
        <v>#REF!</v>
      </c>
      <c r="AT18" s="282"/>
      <c r="AU18" s="282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282"/>
      <c r="N19" s="282"/>
      <c r="AH19" s="329" t="s">
        <v>51</v>
      </c>
      <c r="AI19" s="330"/>
      <c r="AJ19" s="331"/>
      <c r="AK19" s="39"/>
      <c r="AL19" s="39"/>
      <c r="AM19" s="1"/>
      <c r="AN19" s="1"/>
      <c r="AO19" s="1"/>
      <c r="AP19" s="1"/>
      <c r="AQ19" s="1"/>
      <c r="AR19" s="37"/>
      <c r="AS19" s="282"/>
      <c r="AT19" s="282"/>
      <c r="AU19" s="282"/>
    </row>
    <row r="20" spans="2:48" ht="9.9499999999999993" customHeight="1" x14ac:dyDescent="0.2">
      <c r="B20" s="53" t="s">
        <v>51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282"/>
      <c r="N20" s="282"/>
      <c r="AH20" s="330"/>
      <c r="AI20" s="330"/>
      <c r="AJ20" s="331"/>
      <c r="AK20" s="39"/>
      <c r="AL20" s="58"/>
      <c r="AM20" s="58"/>
      <c r="AN20" s="50"/>
      <c r="AO20" s="50"/>
      <c r="AP20" s="50"/>
      <c r="AQ20" s="50"/>
      <c r="AR20" s="39"/>
      <c r="AS20" s="282"/>
      <c r="AT20" s="282"/>
      <c r="AU20" s="282"/>
    </row>
    <row r="21" spans="2:48" ht="9.9499999999999993" customHeight="1" x14ac:dyDescent="0.2">
      <c r="B21" s="26" t="s">
        <v>52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332"/>
      <c r="AI21" s="332"/>
      <c r="AJ21" s="331"/>
      <c r="AK21" s="39"/>
      <c r="AL21" s="58"/>
      <c r="AM21" s="58"/>
      <c r="AN21" s="50"/>
      <c r="AO21" s="50"/>
      <c r="AP21" s="50"/>
      <c r="AQ21" s="50"/>
      <c r="AR21" s="37"/>
      <c r="AS21" s="282"/>
      <c r="AT21" s="282"/>
      <c r="AU21" s="282"/>
    </row>
    <row r="22" spans="2:48" ht="9.9499999999999993" customHeight="1" x14ac:dyDescent="0.2">
      <c r="B22" s="26" t="s">
        <v>53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52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43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53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43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70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104</v>
      </c>
      <c r="Q26" s="10"/>
      <c r="R26" s="10"/>
      <c r="S26" s="11"/>
      <c r="T26" s="10" t="s">
        <v>105</v>
      </c>
      <c r="U26" s="10"/>
      <c r="V26" s="12"/>
      <c r="W26" s="12"/>
      <c r="X26" s="246" t="s">
        <v>106</v>
      </c>
      <c r="Y26" s="247"/>
      <c r="Z26" s="247"/>
      <c r="AA26" s="248"/>
      <c r="AB26" s="246" t="s">
        <v>107</v>
      </c>
      <c r="AC26" s="247"/>
      <c r="AD26" s="247"/>
      <c r="AE26" s="248"/>
      <c r="AH26" s="53" t="s">
        <v>70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71</v>
      </c>
      <c r="C27" s="25"/>
      <c r="D27" s="25"/>
      <c r="E27" s="25"/>
      <c r="F27" s="252" t="s">
        <v>93</v>
      </c>
      <c r="G27" s="301"/>
      <c r="H27" s="301"/>
      <c r="I27" s="301"/>
      <c r="J27" s="301"/>
      <c r="K27" s="301"/>
      <c r="L27" s="306"/>
      <c r="M27" s="283" t="s">
        <v>50</v>
      </c>
      <c r="N27" s="289"/>
      <c r="P27" s="15"/>
      <c r="Q27" s="8"/>
      <c r="R27" s="8"/>
      <c r="S27" s="16"/>
      <c r="T27" s="8"/>
      <c r="U27" s="8"/>
      <c r="V27" s="2"/>
      <c r="W27" s="2"/>
      <c r="X27" s="249"/>
      <c r="Y27" s="250"/>
      <c r="Z27" s="250"/>
      <c r="AA27" s="251"/>
      <c r="AB27" s="249"/>
      <c r="AC27" s="250"/>
      <c r="AD27" s="250"/>
      <c r="AE27" s="251"/>
      <c r="AH27" s="26" t="s">
        <v>71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72</v>
      </c>
      <c r="C28" s="25"/>
      <c r="D28" s="25"/>
      <c r="E28" s="25"/>
      <c r="F28" s="301"/>
      <c r="G28" s="301"/>
      <c r="H28" s="301"/>
      <c r="I28" s="301"/>
      <c r="J28" s="301"/>
      <c r="K28" s="301"/>
      <c r="L28" s="306"/>
      <c r="M28" s="290"/>
      <c r="N28" s="291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44</v>
      </c>
      <c r="AI28" s="27"/>
      <c r="AJ28" s="1"/>
      <c r="AK28" s="36"/>
      <c r="AL28" s="252" t="s">
        <v>94</v>
      </c>
      <c r="AM28" s="225"/>
      <c r="AN28" s="225"/>
      <c r="AO28" s="225"/>
      <c r="AP28" s="225"/>
      <c r="AQ28" s="225"/>
      <c r="AR28" s="225"/>
      <c r="AS28" s="225"/>
      <c r="AT28" s="48" t="s">
        <v>40</v>
      </c>
      <c r="AU28" s="48"/>
      <c r="AV28" s="33"/>
    </row>
    <row r="29" spans="2:48" ht="12.6" customHeight="1" x14ac:dyDescent="0.2">
      <c r="B29" s="26" t="s">
        <v>48</v>
      </c>
      <c r="C29" s="25"/>
      <c r="D29" s="25"/>
      <c r="E29" s="25"/>
      <c r="F29" s="301"/>
      <c r="G29" s="301"/>
      <c r="H29" s="301"/>
      <c r="I29" s="301"/>
      <c r="J29" s="301"/>
      <c r="K29" s="301"/>
      <c r="L29" s="301"/>
      <c r="M29" s="292"/>
      <c r="N29" s="293"/>
      <c r="P29" s="224" t="e">
        <f>#REF!</f>
        <v>#REF!</v>
      </c>
      <c r="Q29" s="225"/>
      <c r="R29" s="225"/>
      <c r="S29" s="226"/>
      <c r="T29" s="8"/>
      <c r="U29" s="8"/>
      <c r="V29" s="2"/>
      <c r="W29" s="2"/>
      <c r="X29" s="227" t="e">
        <f>#REF!</f>
        <v>#REF!</v>
      </c>
      <c r="Y29" s="228"/>
      <c r="Z29" s="228"/>
      <c r="AA29" s="229"/>
      <c r="AB29" s="227" t="e">
        <f>#REF!</f>
        <v>#REF!</v>
      </c>
      <c r="AC29" s="228"/>
      <c r="AD29" s="228"/>
      <c r="AE29" s="229"/>
      <c r="AH29" s="26" t="s">
        <v>48</v>
      </c>
      <c r="AI29" s="27"/>
      <c r="AJ29" s="1"/>
      <c r="AK29" s="36"/>
      <c r="AL29" s="225"/>
      <c r="AM29" s="225"/>
      <c r="AN29" s="225"/>
      <c r="AO29" s="225"/>
      <c r="AP29" s="225"/>
      <c r="AQ29" s="225"/>
      <c r="AR29" s="225"/>
      <c r="AS29" s="225"/>
      <c r="AT29" s="48" t="s">
        <v>45</v>
      </c>
      <c r="AU29" s="48"/>
      <c r="AV29" s="33"/>
    </row>
    <row r="30" spans="2:48" ht="12.6" customHeight="1" x14ac:dyDescent="0.2">
      <c r="B30" s="26" t="s">
        <v>49</v>
      </c>
      <c r="C30" s="25"/>
      <c r="D30" s="25"/>
      <c r="E30" s="25"/>
      <c r="F30" s="301"/>
      <c r="G30" s="301"/>
      <c r="H30" s="301"/>
      <c r="I30" s="301"/>
      <c r="J30" s="301"/>
      <c r="K30" s="301"/>
      <c r="L30" s="301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49</v>
      </c>
      <c r="AI30" s="27"/>
      <c r="AJ30" s="1"/>
      <c r="AK30" s="36"/>
      <c r="AL30" s="225"/>
      <c r="AM30" s="225"/>
      <c r="AN30" s="225"/>
      <c r="AO30" s="225"/>
      <c r="AP30" s="225"/>
      <c r="AQ30" s="225"/>
      <c r="AR30" s="225"/>
      <c r="AS30" s="225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301"/>
      <c r="G31" s="301"/>
      <c r="H31" s="301"/>
      <c r="I31" s="301"/>
      <c r="J31" s="301"/>
      <c r="K31" s="301"/>
      <c r="L31" s="301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108</v>
      </c>
      <c r="Y31" s="230" t="e">
        <f>#REF!</f>
        <v>#REF!</v>
      </c>
      <c r="Z31" s="231"/>
      <c r="AA31" s="232"/>
      <c r="AB31" s="42" t="s">
        <v>108</v>
      </c>
      <c r="AC31" s="230" t="e">
        <f>#REF!</f>
        <v>#REF!</v>
      </c>
      <c r="AD31" s="231"/>
      <c r="AE31" s="232"/>
      <c r="AH31" s="25"/>
      <c r="AI31" s="27"/>
      <c r="AJ31" s="1"/>
      <c r="AK31" s="36"/>
      <c r="AL31" s="225"/>
      <c r="AM31" s="225"/>
      <c r="AN31" s="225"/>
      <c r="AO31" s="225"/>
      <c r="AP31" s="225"/>
      <c r="AQ31" s="225"/>
      <c r="AR31" s="225"/>
      <c r="AS31" s="225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304" t="e">
        <f>#REF!</f>
        <v>#REF!</v>
      </c>
      <c r="H32" s="304"/>
      <c r="I32" s="304"/>
      <c r="J32" s="304"/>
      <c r="K32" s="304"/>
      <c r="L32" s="31"/>
      <c r="M32" s="328" t="s">
        <v>113</v>
      </c>
      <c r="N32" s="328"/>
      <c r="AH32" s="25"/>
      <c r="AI32" s="27"/>
      <c r="AJ32" s="1"/>
      <c r="AK32" s="36"/>
      <c r="AL32" s="36"/>
      <c r="AM32" s="245" t="e">
        <f>#REF!</f>
        <v>#REF!</v>
      </c>
      <c r="AN32" s="245"/>
      <c r="AO32" s="245"/>
      <c r="AP32" s="245"/>
      <c r="AQ32" s="245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304"/>
      <c r="H33" s="304"/>
      <c r="I33" s="304"/>
      <c r="J33" s="304"/>
      <c r="K33" s="304"/>
      <c r="L33" s="31"/>
      <c r="M33" s="328"/>
      <c r="N33" s="328"/>
      <c r="AH33" s="25"/>
      <c r="AI33" s="27"/>
      <c r="AJ33" s="1"/>
      <c r="AK33" s="36"/>
      <c r="AL33" s="36"/>
      <c r="AM33" s="245"/>
      <c r="AN33" s="245"/>
      <c r="AO33" s="245"/>
      <c r="AP33" s="245"/>
      <c r="AQ33" s="245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50"/>
      <c r="N34" s="250"/>
      <c r="AH34" s="25"/>
      <c r="AI34" s="27"/>
      <c r="AJ34" s="1"/>
      <c r="AK34" s="36"/>
      <c r="AL34" s="36"/>
      <c r="AM34" s="258" t="s">
        <v>114</v>
      </c>
      <c r="AN34" s="301"/>
      <c r="AO34" s="301"/>
      <c r="AP34" s="301"/>
      <c r="AQ34" s="301"/>
      <c r="AR34" s="39"/>
      <c r="AS34" s="253" t="s">
        <v>113</v>
      </c>
      <c r="AT34" s="253"/>
      <c r="AU34" s="253"/>
    </row>
    <row r="35" spans="2:47" ht="12.6" customHeight="1" thickBot="1" x14ac:dyDescent="0.25">
      <c r="B35" s="25"/>
      <c r="C35" s="25"/>
      <c r="D35" s="25"/>
      <c r="E35" s="25"/>
      <c r="F35" s="32"/>
      <c r="G35" s="310" t="s">
        <v>98</v>
      </c>
      <c r="H35" s="311"/>
      <c r="I35" s="311"/>
      <c r="J35" s="311"/>
      <c r="K35" s="311"/>
      <c r="L35" s="32"/>
      <c r="M35" s="282" t="e">
        <f>#REF!</f>
        <v>#REF!</v>
      </c>
      <c r="N35" s="282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53"/>
      <c r="AT35" s="253"/>
      <c r="AU35" s="253"/>
    </row>
    <row r="36" spans="2:47" ht="7.5" customHeight="1" x14ac:dyDescent="0.2">
      <c r="B36" s="25"/>
      <c r="C36" s="25"/>
      <c r="D36" s="25"/>
      <c r="E36" s="25"/>
      <c r="F36" s="32"/>
      <c r="G36" s="311"/>
      <c r="H36" s="311"/>
      <c r="I36" s="311"/>
      <c r="J36" s="311"/>
      <c r="K36" s="311"/>
      <c r="L36" s="32"/>
      <c r="M36" s="282"/>
      <c r="N36" s="282"/>
      <c r="AH36" s="25"/>
      <c r="AI36" s="27"/>
      <c r="AJ36" s="1"/>
      <c r="AK36" s="36"/>
      <c r="AL36" s="255" t="s">
        <v>99</v>
      </c>
      <c r="AM36" s="255" t="s">
        <v>76</v>
      </c>
      <c r="AN36" s="255" t="s">
        <v>100</v>
      </c>
      <c r="AO36" s="255" t="s">
        <v>101</v>
      </c>
      <c r="AP36" s="259" t="s">
        <v>79</v>
      </c>
      <c r="AQ36" s="260"/>
      <c r="AR36" s="39"/>
      <c r="AS36" s="263" t="e">
        <f>#REF!</f>
        <v>#REF!</v>
      </c>
      <c r="AT36" s="263"/>
      <c r="AU36" s="263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282" t="e">
        <f>#REF!</f>
        <v>#REF!</v>
      </c>
      <c r="N37" s="282"/>
      <c r="AH37" s="25"/>
      <c r="AI37" s="27"/>
      <c r="AJ37" s="1"/>
      <c r="AK37" s="36"/>
      <c r="AL37" s="256"/>
      <c r="AM37" s="256"/>
      <c r="AN37" s="256"/>
      <c r="AO37" s="256"/>
      <c r="AP37" s="261"/>
      <c r="AQ37" s="262"/>
      <c r="AR37" s="37"/>
      <c r="AS37" s="263"/>
      <c r="AT37" s="263"/>
      <c r="AU37" s="263"/>
    </row>
    <row r="38" spans="2:47" ht="9.9499999999999993" customHeight="1" thickBot="1" x14ac:dyDescent="0.25">
      <c r="B38" s="25"/>
      <c r="C38" s="25"/>
      <c r="D38" s="25"/>
      <c r="E38" s="25"/>
      <c r="F38" s="297" t="s">
        <v>99</v>
      </c>
      <c r="G38" s="297" t="s">
        <v>76</v>
      </c>
      <c r="H38" s="297"/>
      <c r="I38" s="297" t="s">
        <v>100</v>
      </c>
      <c r="J38" s="297" t="s">
        <v>101</v>
      </c>
      <c r="K38" s="297" t="s">
        <v>79</v>
      </c>
      <c r="L38" s="32"/>
      <c r="M38" s="282"/>
      <c r="N38" s="282"/>
      <c r="AH38" s="25"/>
      <c r="AI38" s="27"/>
      <c r="AJ38" s="1"/>
      <c r="AK38" s="36"/>
      <c r="AL38" s="266" t="s">
        <v>80</v>
      </c>
      <c r="AM38" s="233" t="s">
        <v>47</v>
      </c>
      <c r="AN38" s="336" t="e">
        <f>#REF!</f>
        <v>#REF!</v>
      </c>
      <c r="AO38" s="336" t="e">
        <f>#REF!</f>
        <v>#REF!</v>
      </c>
      <c r="AP38" s="270" t="e">
        <f>#REF!</f>
        <v>#REF!</v>
      </c>
      <c r="AQ38" s="248"/>
      <c r="AR38" s="39"/>
      <c r="AS38" s="263" t="e">
        <f>#REF!</f>
        <v>#REF!</v>
      </c>
      <c r="AT38" s="263"/>
      <c r="AU38" s="263"/>
    </row>
    <row r="39" spans="2:47" ht="9.9499999999999993" customHeight="1" thickBot="1" x14ac:dyDescent="0.25">
      <c r="B39" s="25"/>
      <c r="C39" s="25"/>
      <c r="D39" s="25"/>
      <c r="E39" s="25"/>
      <c r="F39" s="302"/>
      <c r="G39" s="297"/>
      <c r="H39" s="297"/>
      <c r="I39" s="297"/>
      <c r="J39" s="297"/>
      <c r="K39" s="297"/>
      <c r="L39" s="26"/>
      <c r="M39" s="282" t="e">
        <f>#REF!</f>
        <v>#REF!</v>
      </c>
      <c r="N39" s="282"/>
      <c r="AH39" s="25"/>
      <c r="AI39" s="27"/>
      <c r="AJ39" s="1"/>
      <c r="AK39" s="36"/>
      <c r="AL39" s="333"/>
      <c r="AM39" s="234"/>
      <c r="AN39" s="337"/>
      <c r="AO39" s="337"/>
      <c r="AP39" s="340"/>
      <c r="AQ39" s="251"/>
      <c r="AR39" s="37"/>
      <c r="AS39" s="263"/>
      <c r="AT39" s="263"/>
      <c r="AU39" s="263"/>
    </row>
    <row r="40" spans="2:47" ht="9.9499999999999993" customHeight="1" thickBot="1" x14ac:dyDescent="0.25">
      <c r="B40" s="25"/>
      <c r="C40" s="25"/>
      <c r="D40" s="25"/>
      <c r="E40" s="25"/>
      <c r="F40" s="268" t="s">
        <v>80</v>
      </c>
      <c r="G40" s="270" t="s">
        <v>54</v>
      </c>
      <c r="H40" s="271"/>
      <c r="I40" s="299" t="e">
        <f>#REF!</f>
        <v>#REF!</v>
      </c>
      <c r="J40" s="299" t="e">
        <f>#REF!</f>
        <v>#REF!</v>
      </c>
      <c r="K40" s="299" t="e">
        <f>#REF!</f>
        <v>#REF!</v>
      </c>
      <c r="L40" s="26"/>
      <c r="M40" s="282"/>
      <c r="N40" s="282"/>
      <c r="AH40" s="25"/>
      <c r="AI40" s="27"/>
      <c r="AJ40" s="1"/>
      <c r="AK40" s="36"/>
      <c r="AL40" s="334"/>
      <c r="AM40" s="335"/>
      <c r="AN40" s="338"/>
      <c r="AO40" s="338"/>
      <c r="AP40" s="341"/>
      <c r="AQ40" s="342"/>
      <c r="AR40" s="39"/>
      <c r="AS40" s="282" t="e">
        <f>#REF!</f>
        <v>#REF!</v>
      </c>
      <c r="AT40" s="282"/>
      <c r="AU40" s="282"/>
    </row>
    <row r="41" spans="2:47" ht="15" customHeight="1" thickBot="1" x14ac:dyDescent="0.25">
      <c r="B41" s="25"/>
      <c r="C41" s="25"/>
      <c r="D41" s="25"/>
      <c r="E41" s="25"/>
      <c r="F41" s="269"/>
      <c r="G41" s="272"/>
      <c r="H41" s="273"/>
      <c r="I41" s="303"/>
      <c r="J41" s="303"/>
      <c r="K41" s="299"/>
      <c r="L41" s="26"/>
      <c r="M41" s="282" t="e">
        <f>#REF!</f>
        <v>#REF!</v>
      </c>
      <c r="N41" s="282"/>
      <c r="AH41" s="329" t="s">
        <v>51</v>
      </c>
      <c r="AI41" s="330"/>
      <c r="AJ41" s="331"/>
      <c r="AK41" s="36"/>
      <c r="AL41" s="36"/>
      <c r="AM41" s="1"/>
      <c r="AN41" s="1"/>
      <c r="AO41" s="1"/>
      <c r="AP41" s="1"/>
      <c r="AQ41" s="1"/>
      <c r="AR41" s="37"/>
      <c r="AS41" s="282"/>
      <c r="AT41" s="282"/>
      <c r="AU41" s="282"/>
    </row>
    <row r="42" spans="2:47" ht="9.9499999999999993" customHeight="1" x14ac:dyDescent="0.2">
      <c r="B42" s="53" t="s">
        <v>51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282"/>
      <c r="N42" s="282"/>
      <c r="AH42" s="330"/>
      <c r="AI42" s="330"/>
      <c r="AJ42" s="331"/>
      <c r="AK42" s="36"/>
      <c r="AL42" s="59"/>
      <c r="AM42" s="59"/>
      <c r="AN42" s="59"/>
      <c r="AO42" s="59"/>
      <c r="AP42" s="59"/>
      <c r="AQ42" s="59"/>
      <c r="AR42" s="39"/>
      <c r="AS42" s="282" t="e">
        <f>#REF!</f>
        <v>#REF!</v>
      </c>
      <c r="AT42" s="282"/>
      <c r="AU42" s="282"/>
    </row>
    <row r="43" spans="2:47" ht="9.9499999999999993" customHeight="1" x14ac:dyDescent="0.2">
      <c r="B43" s="26" t="s">
        <v>52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332"/>
      <c r="AI43" s="332"/>
      <c r="AJ43" s="331"/>
      <c r="AK43" s="36"/>
      <c r="AL43" s="59"/>
      <c r="AM43" s="59"/>
      <c r="AN43" s="59"/>
      <c r="AO43" s="59"/>
      <c r="AP43" s="59"/>
      <c r="AQ43" s="59"/>
      <c r="AR43" s="37"/>
      <c r="AS43" s="282"/>
      <c r="AT43" s="282"/>
      <c r="AU43" s="282"/>
    </row>
    <row r="44" spans="2:47" ht="9.9499999999999993" customHeight="1" x14ac:dyDescent="0.2">
      <c r="B44" s="26" t="s">
        <v>53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52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43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53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43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70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109</v>
      </c>
      <c r="Q48" s="10"/>
      <c r="R48" s="10"/>
      <c r="S48" s="11"/>
      <c r="T48" s="318" t="s">
        <v>110</v>
      </c>
      <c r="U48" s="319"/>
      <c r="V48" s="319"/>
      <c r="W48" s="320"/>
      <c r="X48" s="318" t="s">
        <v>111</v>
      </c>
      <c r="Y48" s="319"/>
      <c r="Z48" s="319"/>
      <c r="AA48" s="320"/>
      <c r="AB48" s="318" t="s">
        <v>112</v>
      </c>
      <c r="AC48" s="319"/>
      <c r="AD48" s="319"/>
      <c r="AE48" s="320"/>
      <c r="AH48" s="53" t="s">
        <v>70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71</v>
      </c>
      <c r="C49" s="25"/>
      <c r="D49" s="25"/>
      <c r="E49" s="25"/>
      <c r="F49" s="252" t="s">
        <v>97</v>
      </c>
      <c r="G49" s="252"/>
      <c r="H49" s="252"/>
      <c r="I49" s="252"/>
      <c r="J49" s="252"/>
      <c r="K49" s="252"/>
      <c r="L49" s="252"/>
      <c r="M49" s="283" t="s">
        <v>50</v>
      </c>
      <c r="N49" s="284"/>
      <c r="P49" s="15"/>
      <c r="Q49" s="8"/>
      <c r="R49" s="8"/>
      <c r="S49" s="16"/>
      <c r="T49" s="321"/>
      <c r="U49" s="322"/>
      <c r="V49" s="322"/>
      <c r="W49" s="323"/>
      <c r="X49" s="321"/>
      <c r="Y49" s="322"/>
      <c r="Z49" s="322"/>
      <c r="AA49" s="323"/>
      <c r="AB49" s="321"/>
      <c r="AC49" s="322"/>
      <c r="AD49" s="322"/>
      <c r="AE49" s="323"/>
      <c r="AH49" s="26" t="s">
        <v>71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72</v>
      </c>
      <c r="C50" s="25"/>
      <c r="D50" s="25"/>
      <c r="E50" s="25"/>
      <c r="F50" s="252"/>
      <c r="G50" s="252"/>
      <c r="H50" s="252"/>
      <c r="I50" s="252"/>
      <c r="J50" s="252"/>
      <c r="K50" s="252"/>
      <c r="L50" s="252"/>
      <c r="M50" s="285"/>
      <c r="N50" s="286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44</v>
      </c>
      <c r="AI50" s="27"/>
      <c r="AJ50" s="1"/>
      <c r="AK50" s="339" t="s">
        <v>95</v>
      </c>
      <c r="AL50" s="339"/>
      <c r="AM50" s="339"/>
      <c r="AN50" s="339"/>
      <c r="AO50" s="339"/>
      <c r="AP50" s="339"/>
      <c r="AQ50" s="339"/>
      <c r="AR50" s="339"/>
      <c r="AS50" s="339"/>
      <c r="AT50" s="48" t="s">
        <v>40</v>
      </c>
      <c r="AU50" s="48"/>
    </row>
    <row r="51" spans="2:47" ht="12.6" customHeight="1" x14ac:dyDescent="0.2">
      <c r="B51" s="26" t="s">
        <v>48</v>
      </c>
      <c r="C51" s="25"/>
      <c r="D51" s="25"/>
      <c r="E51" s="25"/>
      <c r="F51" s="252"/>
      <c r="G51" s="252"/>
      <c r="H51" s="252"/>
      <c r="I51" s="252"/>
      <c r="J51" s="252"/>
      <c r="K51" s="252"/>
      <c r="L51" s="252"/>
      <c r="M51" s="287"/>
      <c r="N51" s="288"/>
      <c r="P51" s="224" t="e">
        <f>#REF!</f>
        <v>#REF!</v>
      </c>
      <c r="Q51" s="324"/>
      <c r="R51" s="324"/>
      <c r="S51" s="325"/>
      <c r="T51" s="8"/>
      <c r="U51" s="8"/>
      <c r="V51" s="2"/>
      <c r="W51" s="2"/>
      <c r="X51" s="227" t="e">
        <f>#REF!</f>
        <v>#REF!</v>
      </c>
      <c r="Y51" s="326"/>
      <c r="Z51" s="326"/>
      <c r="AA51" s="327"/>
      <c r="AB51" s="227" t="e">
        <f>#REF!</f>
        <v>#REF!</v>
      </c>
      <c r="AC51" s="326"/>
      <c r="AD51" s="326"/>
      <c r="AE51" s="327"/>
      <c r="AH51" s="26" t="s">
        <v>48</v>
      </c>
      <c r="AI51" s="27"/>
      <c r="AJ51" s="1"/>
      <c r="AK51" s="339"/>
      <c r="AL51" s="339"/>
      <c r="AM51" s="339"/>
      <c r="AN51" s="339"/>
      <c r="AO51" s="339"/>
      <c r="AP51" s="339"/>
      <c r="AQ51" s="339"/>
      <c r="AR51" s="339"/>
      <c r="AS51" s="339"/>
      <c r="AT51" s="48" t="s">
        <v>45</v>
      </c>
      <c r="AU51" s="48"/>
    </row>
    <row r="52" spans="2:47" ht="12.6" customHeight="1" x14ac:dyDescent="0.2">
      <c r="B52" s="26" t="s">
        <v>49</v>
      </c>
      <c r="C52" s="25"/>
      <c r="D52" s="25"/>
      <c r="E52" s="25"/>
      <c r="F52" s="252"/>
      <c r="G52" s="252"/>
      <c r="H52" s="252"/>
      <c r="I52" s="252"/>
      <c r="J52" s="252"/>
      <c r="K52" s="252"/>
      <c r="L52" s="252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49</v>
      </c>
      <c r="AI52" s="27"/>
      <c r="AJ52" s="1"/>
      <c r="AK52" s="339"/>
      <c r="AL52" s="339"/>
      <c r="AM52" s="339"/>
      <c r="AN52" s="339"/>
      <c r="AO52" s="339"/>
      <c r="AP52" s="339"/>
      <c r="AQ52" s="339"/>
      <c r="AR52" s="339"/>
      <c r="AS52" s="339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108</v>
      </c>
      <c r="Y53" s="230" t="e">
        <f>#REF!</f>
        <v>#REF!</v>
      </c>
      <c r="Z53" s="230"/>
      <c r="AA53" s="254"/>
      <c r="AB53" s="42" t="s">
        <v>108</v>
      </c>
      <c r="AC53" s="230" t="e">
        <f>#REF!</f>
        <v>#REF!</v>
      </c>
      <c r="AD53" s="230"/>
      <c r="AE53" s="254"/>
      <c r="AH53" s="25"/>
      <c r="AI53" s="27"/>
      <c r="AJ53" s="1"/>
      <c r="AK53" s="339"/>
      <c r="AL53" s="339"/>
      <c r="AM53" s="339"/>
      <c r="AN53" s="339"/>
      <c r="AO53" s="339"/>
      <c r="AP53" s="339"/>
      <c r="AQ53" s="339"/>
      <c r="AR53" s="339"/>
      <c r="AS53" s="339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304" t="e">
        <f>#REF!</f>
        <v>#REF!</v>
      </c>
      <c r="H54" s="304"/>
      <c r="I54" s="304"/>
      <c r="J54" s="304"/>
      <c r="K54" s="304"/>
      <c r="L54" s="31"/>
      <c r="M54" s="258" t="s">
        <v>115</v>
      </c>
      <c r="N54" s="258"/>
      <c r="AH54" s="25"/>
      <c r="AI54" s="27"/>
      <c r="AJ54" s="1"/>
      <c r="AK54" s="36"/>
      <c r="AL54" s="36"/>
      <c r="AM54" s="245" t="e">
        <f>#REF!</f>
        <v>#REF!</v>
      </c>
      <c r="AN54" s="245"/>
      <c r="AO54" s="245"/>
      <c r="AP54" s="245"/>
      <c r="AQ54" s="245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304"/>
      <c r="H55" s="304"/>
      <c r="I55" s="304"/>
      <c r="J55" s="304"/>
      <c r="K55" s="304"/>
      <c r="L55" s="31"/>
      <c r="M55" s="258"/>
      <c r="N55" s="258"/>
      <c r="AH55" s="25"/>
      <c r="AI55" s="27"/>
      <c r="AJ55" s="1"/>
      <c r="AK55" s="36"/>
      <c r="AL55" s="36"/>
      <c r="AM55" s="245"/>
      <c r="AN55" s="245"/>
      <c r="AO55" s="245"/>
      <c r="AP55" s="245"/>
      <c r="AQ55" s="245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116</v>
      </c>
      <c r="AN56" s="1"/>
      <c r="AO56" s="1"/>
      <c r="AP56" s="1"/>
      <c r="AQ56" s="1"/>
      <c r="AR56" s="39"/>
      <c r="AS56" s="253" t="s">
        <v>115</v>
      </c>
      <c r="AT56" s="253"/>
      <c r="AU56" s="253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74</v>
      </c>
      <c r="I57" s="305" t="s">
        <v>96</v>
      </c>
      <c r="J57" s="305"/>
      <c r="K57" s="305"/>
      <c r="L57" s="32"/>
      <c r="M57" s="282" t="e">
        <f>#REF!</f>
        <v>#REF!</v>
      </c>
      <c r="N57" s="282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53"/>
      <c r="AT57" s="253"/>
      <c r="AU57" s="253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05"/>
      <c r="J58" s="305"/>
      <c r="K58" s="305"/>
      <c r="L58" s="32"/>
      <c r="M58" s="282"/>
      <c r="N58" s="282"/>
      <c r="AH58" s="25"/>
      <c r="AI58" s="27"/>
      <c r="AJ58" s="1"/>
      <c r="AK58" s="36"/>
      <c r="AL58" s="255" t="s">
        <v>38</v>
      </c>
      <c r="AM58" s="255" t="s">
        <v>76</v>
      </c>
      <c r="AN58" s="255" t="s">
        <v>102</v>
      </c>
      <c r="AO58" s="255" t="s">
        <v>103</v>
      </c>
      <c r="AP58" s="259" t="s">
        <v>79</v>
      </c>
      <c r="AQ58" s="260"/>
      <c r="AR58" s="39"/>
      <c r="AS58" s="263" t="e">
        <f>#REF!</f>
        <v>#REF!</v>
      </c>
      <c r="AT58" s="263"/>
      <c r="AU58" s="263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282" t="e">
        <f>#REF!</f>
        <v>#REF!</v>
      </c>
      <c r="N59" s="282"/>
      <c r="AH59" s="25"/>
      <c r="AI59" s="27"/>
      <c r="AJ59" s="1"/>
      <c r="AK59" s="36"/>
      <c r="AL59" s="256"/>
      <c r="AM59" s="256"/>
      <c r="AN59" s="256"/>
      <c r="AO59" s="256"/>
      <c r="AP59" s="261"/>
      <c r="AQ59" s="262"/>
      <c r="AR59" s="37"/>
      <c r="AS59" s="263"/>
      <c r="AT59" s="263"/>
      <c r="AU59" s="263"/>
    </row>
    <row r="60" spans="2:47" ht="9.9499999999999993" customHeight="1" x14ac:dyDescent="0.2">
      <c r="B60" s="25"/>
      <c r="C60" s="25"/>
      <c r="D60" s="25"/>
      <c r="E60" s="25"/>
      <c r="F60" s="312" t="s">
        <v>38</v>
      </c>
      <c r="G60" s="314" t="s">
        <v>76</v>
      </c>
      <c r="H60" s="315"/>
      <c r="I60" s="312" t="s">
        <v>102</v>
      </c>
      <c r="J60" s="312" t="s">
        <v>103</v>
      </c>
      <c r="K60" s="312" t="s">
        <v>79</v>
      </c>
      <c r="L60" s="32"/>
      <c r="M60" s="282"/>
      <c r="N60" s="282"/>
      <c r="AH60" s="25"/>
      <c r="AI60" s="27"/>
      <c r="AJ60" s="1"/>
      <c r="AK60" s="36"/>
      <c r="AL60" s="266" t="s">
        <v>80</v>
      </c>
      <c r="AM60" s="233" t="s">
        <v>56</v>
      </c>
      <c r="AN60" s="236" t="e">
        <f>#REF!</f>
        <v>#REF!</v>
      </c>
      <c r="AO60" s="236" t="e">
        <f>#REF!</f>
        <v>#REF!</v>
      </c>
      <c r="AP60" s="239" t="e">
        <f>#REF!</f>
        <v>#REF!</v>
      </c>
      <c r="AQ60" s="240"/>
      <c r="AR60" s="39"/>
      <c r="AS60" s="263" t="e">
        <f>#REF!</f>
        <v>#REF!</v>
      </c>
      <c r="AT60" s="263"/>
      <c r="AU60" s="263"/>
    </row>
    <row r="61" spans="2:47" ht="9.9499999999999993" customHeight="1" thickBot="1" x14ac:dyDescent="0.25">
      <c r="B61" s="25"/>
      <c r="C61" s="25"/>
      <c r="D61" s="25"/>
      <c r="E61" s="25"/>
      <c r="F61" s="313"/>
      <c r="G61" s="316"/>
      <c r="H61" s="317"/>
      <c r="I61" s="313"/>
      <c r="J61" s="313"/>
      <c r="K61" s="313"/>
      <c r="L61" s="26"/>
      <c r="M61" s="282" t="e">
        <f>#REF!</f>
        <v>#REF!</v>
      </c>
      <c r="N61" s="282"/>
      <c r="AH61" s="25"/>
      <c r="AI61" s="27"/>
      <c r="AJ61" s="1"/>
      <c r="AK61" s="36"/>
      <c r="AL61" s="333"/>
      <c r="AM61" s="234"/>
      <c r="AN61" s="237"/>
      <c r="AO61" s="237"/>
      <c r="AP61" s="241"/>
      <c r="AQ61" s="242"/>
      <c r="AR61" s="37"/>
      <c r="AS61" s="263"/>
      <c r="AT61" s="263"/>
      <c r="AU61" s="263"/>
    </row>
    <row r="62" spans="2:47" ht="9.9499999999999993" customHeight="1" thickBot="1" x14ac:dyDescent="0.25">
      <c r="B62" s="25"/>
      <c r="C62" s="25"/>
      <c r="D62" s="25"/>
      <c r="E62" s="25"/>
      <c r="F62" s="266" t="s">
        <v>80</v>
      </c>
      <c r="G62" s="270" t="s">
        <v>54</v>
      </c>
      <c r="H62" s="307"/>
      <c r="I62" s="276" t="e">
        <f>#REF!</f>
        <v>#REF!</v>
      </c>
      <c r="J62" s="276" t="e">
        <f>#REF!</f>
        <v>#REF!</v>
      </c>
      <c r="K62" s="276" t="e">
        <f>#REF!</f>
        <v>#REF!</v>
      </c>
      <c r="L62" s="26"/>
      <c r="M62" s="282"/>
      <c r="N62" s="282"/>
      <c r="AH62" s="25"/>
      <c r="AI62" s="27"/>
      <c r="AJ62" s="1"/>
      <c r="AK62" s="36"/>
      <c r="AL62" s="267"/>
      <c r="AM62" s="235"/>
      <c r="AN62" s="238"/>
      <c r="AO62" s="238"/>
      <c r="AP62" s="243"/>
      <c r="AQ62" s="244"/>
      <c r="AR62" s="39"/>
      <c r="AS62" s="282" t="e">
        <f>#REF!</f>
        <v>#REF!</v>
      </c>
      <c r="AT62" s="282"/>
      <c r="AU62" s="282"/>
    </row>
    <row r="63" spans="2:47" ht="16.5" customHeight="1" thickBot="1" x14ac:dyDescent="0.25">
      <c r="B63" s="25"/>
      <c r="C63" s="25"/>
      <c r="D63" s="25"/>
      <c r="E63" s="25"/>
      <c r="F63" s="267"/>
      <c r="G63" s="308"/>
      <c r="H63" s="309"/>
      <c r="I63" s="277"/>
      <c r="J63" s="277"/>
      <c r="K63" s="277"/>
      <c r="L63" s="26"/>
      <c r="M63" s="282" t="e">
        <f>#REF!</f>
        <v>#REF!</v>
      </c>
      <c r="N63" s="282"/>
      <c r="AH63" s="329" t="s">
        <v>51</v>
      </c>
      <c r="AI63" s="329"/>
      <c r="AJ63" s="329"/>
      <c r="AK63" s="36"/>
      <c r="AL63" s="36"/>
      <c r="AM63" s="1"/>
      <c r="AN63" s="1"/>
      <c r="AO63" s="1"/>
      <c r="AP63" s="1"/>
      <c r="AQ63" s="1"/>
      <c r="AR63" s="37"/>
      <c r="AS63" s="282"/>
      <c r="AT63" s="282"/>
      <c r="AU63" s="282"/>
    </row>
    <row r="64" spans="2:47" ht="9.9499999999999993" customHeight="1" x14ac:dyDescent="0.2">
      <c r="B64" s="53" t="s">
        <v>51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282"/>
      <c r="N64" s="282"/>
      <c r="AH64" s="329"/>
      <c r="AI64" s="329"/>
      <c r="AJ64" s="329"/>
      <c r="AK64" s="36"/>
      <c r="AL64" s="59"/>
      <c r="AM64" s="59"/>
      <c r="AN64" s="59"/>
      <c r="AO64" s="59"/>
      <c r="AP64" s="59"/>
      <c r="AQ64" s="59"/>
      <c r="AR64" s="39"/>
      <c r="AS64" s="282" t="e">
        <f>#REF!</f>
        <v>#REF!</v>
      </c>
      <c r="AT64" s="282"/>
      <c r="AU64" s="282"/>
    </row>
    <row r="65" spans="2:47" ht="9.9499999999999993" customHeight="1" x14ac:dyDescent="0.2">
      <c r="B65" s="26" t="s">
        <v>52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329"/>
      <c r="AI65" s="329"/>
      <c r="AJ65" s="329"/>
      <c r="AK65" s="36"/>
      <c r="AL65" s="59"/>
      <c r="AM65" s="59"/>
      <c r="AN65" s="59"/>
      <c r="AO65" s="59"/>
      <c r="AP65" s="59"/>
      <c r="AQ65" s="59"/>
      <c r="AR65" s="37"/>
      <c r="AS65" s="282"/>
      <c r="AT65" s="282"/>
      <c r="AU65" s="282"/>
    </row>
    <row r="66" spans="2:47" ht="9.9499999999999993" customHeight="1" x14ac:dyDescent="0.2">
      <c r="B66" s="26" t="s">
        <v>53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52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43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53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43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BS 2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2022-04-12T05:53:18Z</cp:lastPrinted>
  <dcterms:created xsi:type="dcterms:W3CDTF">1999-07-13T09:31:47Z</dcterms:created>
  <dcterms:modified xsi:type="dcterms:W3CDTF">2022-07-19T08:55:38Z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