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Výkazy 2018\30.6.2018\"/>
    </mc:Choice>
  </mc:AlternateContent>
  <bookViews>
    <workbookView xWindow="0" yWindow="0" windowWidth="25200" windowHeight="11745" tabRatio="623" activeTab="1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52511"/>
</workbook>
</file>

<file path=xl/calcChain.xml><?xml version="1.0" encoding="utf-8"?>
<calcChain xmlns="http://schemas.openxmlformats.org/spreadsheetml/2006/main">
  <c r="F24" i="12" l="1"/>
  <c r="G17" i="12"/>
  <c r="G91" i="12" l="1"/>
  <c r="H62" i="12" l="1"/>
  <c r="H63" i="12"/>
  <c r="G14" i="12" l="1"/>
  <c r="H60" i="12" l="1"/>
  <c r="F60" i="12"/>
  <c r="G102" i="12" l="1"/>
  <c r="G85" i="12"/>
  <c r="F15" i="12" l="1"/>
  <c r="F18" i="12"/>
  <c r="I97" i="3"/>
  <c r="I105" i="3" l="1"/>
  <c r="G97" i="12" l="1"/>
  <c r="H16" i="12"/>
  <c r="H17" i="12"/>
  <c r="H15" i="12" l="1"/>
  <c r="F41" i="12"/>
  <c r="H41" i="12" s="1"/>
  <c r="H24" i="3"/>
  <c r="G130" i="12"/>
  <c r="I31" i="3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6" i="12"/>
  <c r="H27" i="12"/>
  <c r="H28" i="12"/>
  <c r="H29" i="12"/>
  <c r="H30" i="12"/>
  <c r="H31" i="12"/>
  <c r="H32" i="12"/>
  <c r="G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G65" i="12" s="1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/>
  <c r="I85" i="3" s="1"/>
  <c r="H19" i="12"/>
  <c r="H24" i="12"/>
  <c r="F40" i="12"/>
  <c r="F14" i="12"/>
  <c r="I24" i="3"/>
  <c r="H54" i="12"/>
  <c r="H40" i="12"/>
  <c r="I15" i="3"/>
  <c r="H14" i="12" l="1"/>
  <c r="F65" i="12"/>
  <c r="H65" i="12" s="1"/>
  <c r="I33" i="3"/>
  <c r="I84" i="3" s="1"/>
  <c r="I102" i="3" s="1"/>
  <c r="I108" i="3" l="1"/>
  <c r="G72" i="12" l="1"/>
  <c r="G82" i="12"/>
  <c r="G134" i="12" l="1"/>
</calcChain>
</file>

<file path=xl/sharedStrings.xml><?xml version="1.0" encoding="utf-8"?>
<sst xmlns="http://schemas.openxmlformats.org/spreadsheetml/2006/main" count="641" uniqueCount="284">
  <si>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</si>
  <si>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</si>
  <si>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</si>
  <si>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</si>
  <si>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</si>
  <si>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</si>
  <si>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</si>
  <si>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</si>
  <si>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</si>
  <si>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</si>
  <si>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</si>
  <si>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</si>
  <si>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</si>
  <si>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</si>
  <si>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</si>
  <si>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</si>
  <si>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</si>
  <si>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</si>
  <si>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</si>
  <si>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</si>
  <si>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</si>
  <si>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</si>
  <si>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</si>
  <si>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</si>
  <si>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</si>
  <si>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</si>
  <si>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</si>
  <si>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</si>
  <si>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</si>
  <si>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</si>
  <si>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</si>
  <si>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</si>
  <si>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</si>
  <si>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</si>
  <si>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</si>
  <si>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</si>
  <si>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</si>
  <si>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</si>
  <si>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</si>
  <si>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</si>
  <si>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</si>
  <si>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</si>
  <si>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</si>
  <si>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</si>
  <si>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</si>
  <si>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</si>
  <si>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</si>
  <si>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</si>
  <si>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</si>
  <si>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</si>
  <si>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</si>
  <si>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</si>
  <si>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</si>
  <si>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</si>
  <si>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</si>
  <si>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</si>
  <si>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</si>
  <si>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</si>
  <si>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</si>
  <si>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</si>
  <si>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</si>
  <si>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</si>
  <si>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</si>
  <si>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</si>
  <si>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</si>
  <si>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</si>
  <si>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</si>
  <si>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</si>
  <si>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</si>
  <si>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</si>
  <si>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</si>
  <si>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</si>
  <si>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</si>
  <si>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</si>
  <si>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</si>
  <si>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</si>
  <si>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</si>
  <si>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</si>
  <si>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</si>
  <si>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</si>
  <si>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</si>
  <si>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</si>
  <si>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</si>
  <si>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</si>
  <si>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</si>
  <si>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</si>
  <si>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</si>
  <si>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</si>
  <si>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</si>
  <si>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</si>
  <si>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</si>
  <si>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</si>
  <si>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</si>
  <si>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</si>
  <si>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</si>
  <si>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</si>
  <si>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</si>
  <si>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</si>
  <si>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</si>
  <si>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</si>
  <si>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</si>
  <si>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</si>
  <si>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</si>
  <si>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</si>
  <si>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</si>
  <si>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</si>
  <si>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</si>
  <si>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</si>
  <si>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</si>
  <si>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</si>
  <si>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</si>
  <si>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</si>
  <si>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</si>
  <si>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</si>
  <si>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</si>
  <si>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</si>
  <si>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</si>
  <si>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</si>
  <si>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</si>
  <si>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</si>
  <si>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</si>
  <si>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</si>
  <si>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</si>
  <si>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</si>
  <si>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</si>
  <si>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</si>
  <si>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</si>
  <si>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</si>
  <si>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</si>
  <si>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</si>
  <si>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</si>
  <si>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</si>
  <si>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</si>
  <si>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</si>
  <si>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</si>
  <si>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</si>
  <si>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</si>
  <si>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</si>
  <si>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</si>
  <si>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</si>
  <si>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</si>
  <si>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</si>
  <si>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</si>
  <si>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</si>
  <si>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</si>
  <si>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</si>
  <si>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</si>
  <si>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</si>
  <si>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</si>
  <si>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</si>
  <si>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</si>
  <si>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</si>
  <si>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</si>
  <si>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</si>
  <si>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</si>
  <si>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</si>
  <si>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</si>
  <si>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</si>
  <si>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</si>
  <si>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</si>
  <si>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</si>
  <si>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</si>
  <si>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</si>
  <si>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</si>
  <si>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</si>
  <si>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</si>
  <si>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</si>
  <si>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</si>
  <si>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</si>
  <si>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</si>
  <si>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</si>
  <si>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</si>
  <si>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</si>
  <si>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</si>
  <si>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</si>
  <si>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</si>
  <si>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</si>
  <si>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</si>
  <si>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</si>
  <si>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</si>
  <si>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</si>
  <si>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</si>
  <si>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</si>
  <si>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</si>
  <si>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</si>
  <si>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</si>
  <si>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</si>
  <si>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</si>
  <si>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</si>
  <si>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</si>
  <si>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</si>
  <si>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</si>
  <si>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</si>
  <si>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</si>
  <si>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</si>
  <si>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</si>
  <si>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</si>
  <si>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</si>
  <si>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</si>
  <si>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</si>
  <si>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</si>
  <si>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</si>
  <si>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</si>
  <si>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</si>
  <si>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</si>
  <si>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</si>
  <si>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</si>
  <si>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</si>
  <si>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</si>
  <si>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</si>
  <si>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</si>
  <si>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</si>
  <si>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</si>
  <si>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</si>
  <si>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</si>
  <si>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</si>
  <si>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</si>
  <si>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</si>
  <si>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</si>
  <si>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</si>
  <si>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</si>
  <si>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</si>
  <si>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</si>
  <si>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</si>
  <si>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</si>
  <si>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</si>
  <si>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</si>
  <si>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</si>
  <si>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</si>
  <si>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</si>
  <si>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</si>
  <si>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</si>
  <si>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</si>
  <si>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</si>
  <si>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</si>
  <si>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</si>
  <si>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</si>
  <si>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</si>
  <si>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</si>
  <si>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</si>
  <si>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</si>
  <si>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</si>
  <si>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</si>
  <si>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</si>
  <si>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</si>
  <si>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</si>
  <si>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</si>
  <si>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</si>
  <si>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</si>
  <si>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</si>
  <si>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</si>
  <si>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</si>
  <si>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</si>
  <si>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</si>
  <si>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</si>
  <si>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</si>
  <si>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</si>
  <si>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</si>
  <si>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</si>
  <si>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</si>
  <si>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9. Mezisoučet, zůstatek (výsledek) Technického účtu k neživotnímu pojištění (položka III.1.)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</si>
  <si>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</si>
  <si>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</si>
  <si>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</si>
  <si>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</si>
  <si>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</si>
  <si>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</si>
  <si>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</si>
  <si>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</si>
  <si>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</si>
  <si>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</si>
  <si>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</si>
  <si>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</si>
  <si>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</si>
  <si>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</si>
  <si>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</si>
  <si>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</si>
  <si>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</si>
  <si>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</si>
  <si>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</si>
  <si>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</si>
  <si>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</si>
  <si>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Rozvaha k 30. červnu 2018</t>
  </si>
  <si>
    <t>Výkaz zisku a ztráty k 30. červnu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</si>
</sst>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5" xfId="0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8" fillId="2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6871394"/>
          <a:ext cx="8134350" cy="1857375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679781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37"/>
  <sheetViews>
    <sheetView showGridLines="0" showZeros="0" view="pageBreakPreview" topLeftCell="A124" zoomScale="80" zoomScaleNormal="100" zoomScaleSheetLayoutView="80" workbookViewId="0">
      <selection activeCell="N147" sqref="N147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228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282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243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69</v>
      </c>
      <c r="B6" s="75"/>
      <c r="C6" s="207">
        <v>60192402</v>
      </c>
      <c r="D6" s="208"/>
      <c r="E6" s="208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200"/>
      <c r="B8" s="200"/>
      <c r="C8" s="200"/>
      <c r="D8" s="200" t="s">
        <v>91</v>
      </c>
      <c r="E8" s="200"/>
      <c r="F8" s="78">
        <v>2018</v>
      </c>
      <c r="G8" s="78">
        <v>2018</v>
      </c>
      <c r="H8" s="78">
        <v>2018</v>
      </c>
      <c r="J8" s="79"/>
      <c r="K8" s="79"/>
    </row>
    <row r="9" spans="1:11" ht="28.5" customHeight="1" x14ac:dyDescent="0.35">
      <c r="A9" s="201"/>
      <c r="B9" s="201"/>
      <c r="C9" s="201"/>
      <c r="D9" s="201"/>
      <c r="E9" s="201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2512</v>
      </c>
      <c r="G12" s="85">
        <v>2284</v>
      </c>
      <c r="H12" s="85">
        <f>F12-G12</f>
        <v>228</v>
      </c>
      <c r="J12" s="66"/>
      <c r="K12" s="88"/>
    </row>
    <row r="13" spans="1:11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123</v>
      </c>
      <c r="B14" s="84" t="s">
        <v>249</v>
      </c>
      <c r="C14" s="84"/>
      <c r="D14" s="84"/>
      <c r="E14" s="84"/>
      <c r="F14" s="85">
        <f>F15+F19+F24</f>
        <v>216269</v>
      </c>
      <c r="G14" s="86">
        <f>G17</f>
        <v>2310</v>
      </c>
      <c r="H14" s="85">
        <f>F14-G14</f>
        <v>213959</v>
      </c>
      <c r="J14" s="66"/>
      <c r="K14" s="88"/>
    </row>
    <row r="15" spans="1:11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140000</v>
      </c>
      <c r="G15" s="82">
        <v>1925</v>
      </c>
      <c r="H15" s="82">
        <f>H16+H17</f>
        <v>137690</v>
      </c>
      <c r="J15" s="66"/>
      <c r="K15" s="88"/>
    </row>
    <row r="16" spans="1:11" ht="35.1" customHeight="1" x14ac:dyDescent="0.35">
      <c r="A16" s="187"/>
      <c r="B16" s="185"/>
      <c r="C16" s="186" t="s">
        <v>230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231</v>
      </c>
      <c r="D17" s="186"/>
      <c r="E17" s="186"/>
      <c r="F17" s="97">
        <v>107800</v>
      </c>
      <c r="G17" s="97">
        <f>G18</f>
        <v>2310</v>
      </c>
      <c r="H17" s="97">
        <f t="shared" si="1"/>
        <v>105490</v>
      </c>
      <c r="J17" s="66"/>
      <c r="K17" s="88"/>
    </row>
    <row r="18" spans="1:11" ht="35.1" customHeight="1" x14ac:dyDescent="0.35">
      <c r="A18" s="89"/>
      <c r="B18" s="185"/>
      <c r="C18" s="185" t="s">
        <v>232</v>
      </c>
      <c r="D18" s="84"/>
      <c r="E18" s="92" t="s">
        <v>125</v>
      </c>
      <c r="F18" s="97">
        <f>F17+F16</f>
        <v>140000</v>
      </c>
      <c r="G18" s="97">
        <v>2310</v>
      </c>
      <c r="H18" s="97">
        <f t="shared" si="0"/>
        <v>137690</v>
      </c>
      <c r="J18" s="66"/>
      <c r="K18" s="88"/>
    </row>
    <row r="19" spans="1:11" ht="35.1" customHeight="1" x14ac:dyDescent="0.35">
      <c r="A19" s="89" t="s">
        <v>126</v>
      </c>
      <c r="B19" s="211" t="s">
        <v>257</v>
      </c>
      <c r="C19" s="212"/>
      <c r="D19" s="212"/>
      <c r="E19" s="212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211" t="s">
        <v>239</v>
      </c>
      <c r="C21" s="212"/>
      <c r="D21" s="212"/>
      <c r="E21" s="212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211" t="s">
        <v>131</v>
      </c>
      <c r="C22" s="212"/>
      <c r="D22" s="212"/>
      <c r="E22" s="212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213" t="s">
        <v>233</v>
      </c>
      <c r="C23" s="214"/>
      <c r="D23" s="214"/>
      <c r="E23" s="214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133</v>
      </c>
      <c r="B24" s="211" t="s">
        <v>250</v>
      </c>
      <c r="C24" s="212"/>
      <c r="D24" s="212"/>
      <c r="E24" s="84"/>
      <c r="F24" s="82">
        <f>F29</f>
        <v>76269</v>
      </c>
      <c r="G24" s="82">
        <f>SUM(G25:G30)</f>
        <v>0</v>
      </c>
      <c r="H24" s="82">
        <f t="shared" si="0"/>
        <v>76269</v>
      </c>
      <c r="J24" s="66"/>
      <c r="K24" s="88"/>
    </row>
    <row r="25" spans="1:11" ht="35.1" customHeight="1" x14ac:dyDescent="0.35">
      <c r="A25" s="89" t="s">
        <v>26</v>
      </c>
      <c r="B25" s="84" t="s">
        <v>203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J26" s="66"/>
      <c r="K26" s="88"/>
    </row>
    <row r="27" spans="1:11" ht="35.1" customHeight="1" x14ac:dyDescent="0.35">
      <c r="A27" s="89" t="s">
        <v>28</v>
      </c>
      <c r="B27" s="211" t="s">
        <v>251</v>
      </c>
      <c r="C27" s="212"/>
      <c r="D27" s="212"/>
      <c r="E27" s="212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89" t="s">
        <v>29</v>
      </c>
      <c r="B28" s="211" t="s">
        <v>234</v>
      </c>
      <c r="C28" s="212"/>
      <c r="D28" s="212"/>
      <c r="E28" s="212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89" t="s">
        <v>30</v>
      </c>
      <c r="B29" s="211" t="s">
        <v>136</v>
      </c>
      <c r="C29" s="212"/>
      <c r="D29" s="212"/>
      <c r="E29" s="212"/>
      <c r="F29" s="82">
        <v>76269</v>
      </c>
      <c r="G29" s="82"/>
      <c r="H29" s="82">
        <f t="shared" si="0"/>
        <v>76269</v>
      </c>
      <c r="J29" s="66"/>
      <c r="K29" s="88"/>
    </row>
    <row r="30" spans="1:11" ht="35.1" customHeight="1" x14ac:dyDescent="0.35">
      <c r="A30" s="89" t="s">
        <v>31</v>
      </c>
      <c r="B30" s="84" t="s">
        <v>248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139</v>
      </c>
      <c r="B32" s="209" t="s">
        <v>258</v>
      </c>
      <c r="C32" s="210"/>
      <c r="D32" s="210"/>
      <c r="E32" s="210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200" t="s">
        <v>91</v>
      </c>
      <c r="B38" s="200"/>
      <c r="C38" s="200"/>
      <c r="D38" s="200" t="s">
        <v>91</v>
      </c>
      <c r="E38" s="200"/>
      <c r="F38" s="78">
        <v>2018</v>
      </c>
      <c r="G38" s="78">
        <v>2018</v>
      </c>
      <c r="H38" s="78">
        <v>2018</v>
      </c>
      <c r="J38" s="79"/>
      <c r="K38" s="79"/>
    </row>
    <row r="39" spans="1:11" ht="30" customHeight="1" x14ac:dyDescent="0.35">
      <c r="A39" s="201"/>
      <c r="B39" s="201"/>
      <c r="C39" s="201"/>
      <c r="D39" s="201"/>
      <c r="E39" s="201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5121</v>
      </c>
      <c r="G40" s="86">
        <f>G41+G51</f>
        <v>801</v>
      </c>
      <c r="H40" s="85">
        <f>H41+H48+H51</f>
        <v>4320</v>
      </c>
      <c r="J40" s="66"/>
      <c r="K40" s="88"/>
    </row>
    <row r="41" spans="1:11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f>F42</f>
        <v>4571</v>
      </c>
      <c r="G41" s="98">
        <v>801</v>
      </c>
      <c r="H41" s="97">
        <f>F41-G41</f>
        <v>3770</v>
      </c>
      <c r="J41" s="66"/>
      <c r="K41" s="88"/>
    </row>
    <row r="42" spans="1:11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4571</v>
      </c>
      <c r="G42" s="97">
        <v>801</v>
      </c>
      <c r="H42" s="97">
        <f>F42-G42</f>
        <v>3770</v>
      </c>
      <c r="J42" s="66"/>
      <c r="K42" s="88"/>
    </row>
    <row r="43" spans="1:11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37</v>
      </c>
      <c r="B45" s="84" t="s">
        <v>240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38</v>
      </c>
      <c r="B48" s="211" t="s">
        <v>146</v>
      </c>
      <c r="C48" s="212"/>
      <c r="D48" s="212"/>
      <c r="E48" s="212"/>
      <c r="F48" s="82"/>
      <c r="G48" s="82"/>
      <c r="H48" s="82">
        <f t="shared" si="2"/>
        <v>0</v>
      </c>
      <c r="J48" s="66"/>
      <c r="K48" s="88"/>
    </row>
    <row r="49" spans="1:11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36</v>
      </c>
      <c r="B50" s="211" t="s">
        <v>209</v>
      </c>
      <c r="C50" s="212"/>
      <c r="D50" s="212"/>
      <c r="E50" s="212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39</v>
      </c>
      <c r="B51" s="211" t="s">
        <v>147</v>
      </c>
      <c r="C51" s="212"/>
      <c r="D51" s="212"/>
      <c r="E51" s="212"/>
      <c r="F51" s="82">
        <v>550</v>
      </c>
      <c r="G51" s="99"/>
      <c r="H51" s="99">
        <f>F51-G51</f>
        <v>550</v>
      </c>
      <c r="J51" s="66"/>
      <c r="K51" s="88"/>
    </row>
    <row r="52" spans="1:11" ht="35.1" customHeight="1" x14ac:dyDescent="0.35">
      <c r="A52" s="89" t="s">
        <v>35</v>
      </c>
      <c r="B52" s="213" t="s">
        <v>32</v>
      </c>
      <c r="C52" s="214"/>
      <c r="D52" s="214"/>
      <c r="E52" s="214"/>
      <c r="F52" s="82">
        <v>0</v>
      </c>
      <c r="G52" s="96"/>
      <c r="H52" s="82" t="s">
        <v>223</v>
      </c>
      <c r="J52" s="66"/>
      <c r="K52" s="88"/>
    </row>
    <row r="53" spans="1:11" ht="35.1" customHeight="1" x14ac:dyDescent="0.35">
      <c r="A53" s="89" t="s">
        <v>36</v>
      </c>
      <c r="B53" s="213" t="s">
        <v>209</v>
      </c>
      <c r="C53" s="214"/>
      <c r="D53" s="214"/>
      <c r="E53" s="214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145</v>
      </c>
      <c r="B54" s="211" t="s">
        <v>84</v>
      </c>
      <c r="C54" s="212"/>
      <c r="D54" s="212"/>
      <c r="E54" s="212"/>
      <c r="F54" s="85">
        <f>F57+F56+F55</f>
        <v>10802</v>
      </c>
      <c r="G54" s="85">
        <f>G55+G56+G56521</f>
        <v>4544</v>
      </c>
      <c r="H54" s="85">
        <f t="shared" si="3"/>
        <v>6258</v>
      </c>
      <c r="J54" s="66"/>
      <c r="K54" s="88"/>
    </row>
    <row r="55" spans="1:11" ht="35.1" customHeight="1" x14ac:dyDescent="0.35">
      <c r="A55" s="89"/>
      <c r="B55" s="84" t="s">
        <v>142</v>
      </c>
      <c r="C55" s="188" t="s">
        <v>235</v>
      </c>
      <c r="D55" s="84"/>
      <c r="E55" s="84"/>
      <c r="F55" s="82">
        <v>8276</v>
      </c>
      <c r="G55" s="76">
        <v>4544</v>
      </c>
      <c r="H55" s="82">
        <f>F55-G55</f>
        <v>3732</v>
      </c>
      <c r="I55" s="63"/>
      <c r="J55" s="66"/>
      <c r="K55" s="88"/>
    </row>
    <row r="56" spans="1:11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2526</v>
      </c>
      <c r="G56" s="82"/>
      <c r="H56" s="82">
        <f t="shared" si="3"/>
        <v>2526</v>
      </c>
      <c r="J56" s="66"/>
      <c r="K56" s="88"/>
    </row>
    <row r="57" spans="1:11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150</v>
      </c>
      <c r="B58" s="211" t="s">
        <v>85</v>
      </c>
      <c r="C58" s="212"/>
      <c r="D58" s="212"/>
      <c r="E58" s="212"/>
      <c r="F58" s="85">
        <f>F60+F63</f>
        <v>961</v>
      </c>
      <c r="G58" s="85">
        <f>G59+G60+G63</f>
        <v>0</v>
      </c>
      <c r="H58" s="85">
        <f>H60+H63</f>
        <v>961</v>
      </c>
      <c r="J58" s="66"/>
      <c r="K58" s="88"/>
    </row>
    <row r="59" spans="1:11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126</v>
      </c>
      <c r="C60" s="84" t="s">
        <v>151</v>
      </c>
      <c r="D60" s="84"/>
      <c r="E60" s="84"/>
      <c r="F60" s="82">
        <f>F62</f>
        <v>0</v>
      </c>
      <c r="G60" s="82">
        <f>+G61+G62</f>
        <v>0</v>
      </c>
      <c r="H60" s="82">
        <f>F60</f>
        <v>0</v>
      </c>
      <c r="J60" s="66"/>
      <c r="K60" s="88"/>
    </row>
    <row r="61" spans="1:11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211</v>
      </c>
      <c r="D62" s="91"/>
      <c r="E62" s="91"/>
      <c r="F62" s="99"/>
      <c r="G62" s="82"/>
      <c r="H62" s="82">
        <f>F62</f>
        <v>0</v>
      </c>
      <c r="J62" s="66"/>
      <c r="K62" s="88"/>
    </row>
    <row r="63" spans="1:11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961</v>
      </c>
      <c r="G63" s="82"/>
      <c r="H63" s="82">
        <f>F63</f>
        <v>961</v>
      </c>
      <c r="J63" s="66"/>
      <c r="K63" s="88"/>
    </row>
    <row r="64" spans="1:11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235665</v>
      </c>
      <c r="G65" s="105">
        <f>G54+G40+G14+G12+G11</f>
        <v>9939</v>
      </c>
      <c r="H65" s="105">
        <f>F65-G65</f>
        <v>225726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200" t="s">
        <v>91</v>
      </c>
      <c r="B69" s="200"/>
      <c r="C69" s="200"/>
      <c r="D69" s="200"/>
      <c r="E69" s="200"/>
      <c r="F69" s="106"/>
      <c r="G69" s="196">
        <v>2018</v>
      </c>
      <c r="H69" s="106"/>
      <c r="J69" s="194"/>
      <c r="K69" s="195"/>
      <c r="L69" s="194"/>
      <c r="M69" s="195"/>
    </row>
    <row r="70" spans="1:13" ht="5.25" customHeight="1" x14ac:dyDescent="0.35">
      <c r="A70" s="201"/>
      <c r="B70" s="201"/>
      <c r="C70" s="201"/>
      <c r="D70" s="201"/>
      <c r="E70" s="201"/>
      <c r="F70" s="107"/>
      <c r="G70" s="197"/>
      <c r="H70" s="107"/>
      <c r="J70" s="195"/>
      <c r="K70" s="195"/>
      <c r="L70" s="195"/>
      <c r="M70" s="195"/>
    </row>
    <row r="71" spans="1:13" ht="35.1" customHeight="1" x14ac:dyDescent="0.35">
      <c r="A71" s="198" t="s">
        <v>86</v>
      </c>
      <c r="B71" s="198"/>
      <c r="C71" s="198"/>
      <c r="D71" s="198"/>
      <c r="E71" s="198"/>
      <c r="F71" s="82"/>
      <c r="G71" s="82"/>
      <c r="H71" s="82"/>
    </row>
    <row r="72" spans="1:13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168991</v>
      </c>
      <c r="H72" s="97"/>
      <c r="K72" s="66"/>
      <c r="M72" s="88"/>
    </row>
    <row r="73" spans="1:13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59097</v>
      </c>
      <c r="H77" s="97"/>
      <c r="K77" s="66"/>
      <c r="M77" s="88"/>
    </row>
    <row r="78" spans="1:13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161</v>
      </c>
      <c r="C79" s="199" t="s">
        <v>162</v>
      </c>
      <c r="D79" s="198"/>
      <c r="E79" s="198"/>
      <c r="F79" s="97"/>
      <c r="G79" s="82">
        <v>1605</v>
      </c>
      <c r="H79" s="97"/>
      <c r="K79" s="66"/>
      <c r="M79" s="88"/>
    </row>
    <row r="80" spans="1:13" ht="35.1" customHeight="1" x14ac:dyDescent="0.35">
      <c r="A80" s="89"/>
      <c r="B80" s="84" t="s">
        <v>163</v>
      </c>
      <c r="C80" s="199" t="s">
        <v>164</v>
      </c>
      <c r="D80" s="198"/>
      <c r="E80" s="198"/>
      <c r="F80" s="97"/>
      <c r="G80" s="82">
        <v>-875</v>
      </c>
      <c r="H80" s="97"/>
      <c r="K80" s="66"/>
      <c r="M80" s="88"/>
    </row>
    <row r="81" spans="1:13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29819</v>
      </c>
      <c r="H82" s="97"/>
      <c r="K82" s="66"/>
      <c r="M82" s="88"/>
    </row>
    <row r="83" spans="1:13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204</v>
      </c>
      <c r="D84" s="84"/>
      <c r="E84" s="109"/>
      <c r="F84" s="82">
        <v>9030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255</v>
      </c>
      <c r="D85" s="84"/>
      <c r="E85" s="109"/>
      <c r="F85" s="110">
        <v>0</v>
      </c>
      <c r="G85" s="82">
        <f>F84</f>
        <v>9030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129</v>
      </c>
      <c r="C86" s="84" t="s">
        <v>252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255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130</v>
      </c>
      <c r="C89" s="84" t="s">
        <v>253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204</v>
      </c>
      <c r="D90" s="84"/>
      <c r="E90" s="84"/>
      <c r="F90" s="82">
        <v>26654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255</v>
      </c>
      <c r="D91" s="84"/>
      <c r="E91" s="84"/>
      <c r="F91" s="111">
        <v>5865</v>
      </c>
      <c r="G91" s="82">
        <f>F90-F91</f>
        <v>20789</v>
      </c>
      <c r="H91" s="110"/>
      <c r="J91" s="66"/>
      <c r="K91" s="66"/>
      <c r="L91" s="88"/>
      <c r="M91" s="88"/>
    </row>
    <row r="92" spans="1:13" ht="35.1" customHeight="1" x14ac:dyDescent="0.35">
      <c r="A92" s="89"/>
      <c r="B92" s="89" t="s">
        <v>132</v>
      </c>
      <c r="C92" s="84" t="s">
        <v>254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255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134</v>
      </c>
      <c r="C95" s="190" t="s">
        <v>241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204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255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139</v>
      </c>
      <c r="B101" s="199" t="s">
        <v>281</v>
      </c>
      <c r="C101" s="199"/>
      <c r="D101" s="199"/>
      <c r="E101" s="199"/>
      <c r="F101" s="97"/>
      <c r="G101" s="85"/>
      <c r="H101" s="97"/>
      <c r="K101" s="66"/>
      <c r="M101" s="88"/>
    </row>
    <row r="102" spans="1:13" ht="35.1" customHeight="1" x14ac:dyDescent="0.35">
      <c r="A102" s="89" t="s">
        <v>140</v>
      </c>
      <c r="B102" s="84" t="s">
        <v>242</v>
      </c>
      <c r="C102" s="84"/>
      <c r="D102" s="84"/>
      <c r="E102" s="84"/>
      <c r="F102" s="82"/>
      <c r="G102" s="85">
        <f>G105</f>
        <v>4272</v>
      </c>
      <c r="H102" s="97"/>
      <c r="K102" s="66"/>
      <c r="M102" s="88"/>
    </row>
    <row r="103" spans="1:13" ht="35.1" customHeight="1" x14ac:dyDescent="0.35">
      <c r="A103" s="89"/>
      <c r="B103" s="84" t="s">
        <v>127</v>
      </c>
      <c r="C103" s="84" t="s">
        <v>256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4272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200" t="s">
        <v>91</v>
      </c>
      <c r="E106" s="200"/>
      <c r="F106" s="106"/>
      <c r="G106" s="196">
        <v>2018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1"/>
      <c r="E107" s="201"/>
      <c r="F107" s="107"/>
      <c r="G107" s="197"/>
      <c r="H107" s="107"/>
      <c r="J107" s="66"/>
      <c r="K107" s="66"/>
    </row>
    <row r="108" spans="1:13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22644</v>
      </c>
      <c r="H109" s="97"/>
      <c r="J109" s="66"/>
      <c r="K109" s="88"/>
    </row>
    <row r="110" spans="1:13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v>1981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133</v>
      </c>
      <c r="C116" s="84" t="s">
        <v>236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237</v>
      </c>
      <c r="D118" s="198"/>
      <c r="E118" s="198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199"/>
      <c r="E120" s="198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215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v>20663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v>18276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220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238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0</v>
      </c>
      <c r="H130" s="97"/>
      <c r="J130" s="66"/>
      <c r="K130" s="88"/>
    </row>
    <row r="131" spans="1:11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/>
      <c r="H131" s="97"/>
      <c r="J131" s="66"/>
      <c r="K131" s="88"/>
    </row>
    <row r="132" spans="1:11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06" t="s">
        <v>90</v>
      </c>
      <c r="B134" s="206"/>
      <c r="C134" s="206"/>
      <c r="D134" s="206"/>
      <c r="E134" s="206"/>
      <c r="F134" s="116"/>
      <c r="G134" s="105">
        <f>G130+G109+G82+G72+G105</f>
        <v>225726</v>
      </c>
      <c r="H134" s="116"/>
      <c r="J134" s="66"/>
      <c r="K134" s="88"/>
    </row>
    <row r="135" spans="1:11" ht="35.1" hidden="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hidden="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247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41819</v>
      </c>
      <c r="D140" s="202" t="s">
        <v>246</v>
      </c>
      <c r="E140" s="202"/>
      <c r="F140" s="96"/>
      <c r="G140" s="203" t="s">
        <v>226</v>
      </c>
      <c r="H140" s="203"/>
    </row>
    <row r="141" spans="1:11" ht="35.1" customHeight="1" x14ac:dyDescent="0.35">
      <c r="A141" s="89"/>
      <c r="B141" s="109"/>
      <c r="C141" s="122"/>
      <c r="D141" s="204" t="s">
        <v>224</v>
      </c>
      <c r="E141" s="204"/>
      <c r="F141" s="96"/>
      <c r="G141" s="205" t="s">
        <v>227</v>
      </c>
      <c r="H141" s="203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B53:E53"/>
    <mergeCell ref="B50:E50"/>
    <mergeCell ref="B19:E19"/>
    <mergeCell ref="B21:E21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D140:E140"/>
    <mergeCell ref="G140:H140"/>
    <mergeCell ref="D141:E141"/>
    <mergeCell ref="G141:H141"/>
    <mergeCell ref="A134:E134"/>
    <mergeCell ref="D120:E120"/>
    <mergeCell ref="D118:E118"/>
    <mergeCell ref="D106:E107"/>
    <mergeCell ref="C80:E80"/>
    <mergeCell ref="C79:E79"/>
    <mergeCell ref="B101:E101"/>
    <mergeCell ref="L69:M70"/>
    <mergeCell ref="G69:G70"/>
    <mergeCell ref="G106:G107"/>
    <mergeCell ref="J69:K70"/>
    <mergeCell ref="A71:E71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1" max="7" man="1"/>
    <brk id="68" min="1" max="7" man="1"/>
    <brk id="105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137"/>
  <sheetViews>
    <sheetView showGridLines="0" showZeros="0" tabSelected="1" view="pageBreakPreview" topLeftCell="A97" zoomScale="80" zoomScaleNormal="100" zoomScaleSheetLayoutView="80" workbookViewId="0">
      <selection activeCell="H24" sqref="H24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6.33203125" style="130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283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200" t="s">
        <v>91</v>
      </c>
      <c r="B8" s="200"/>
      <c r="C8" s="200"/>
      <c r="D8" s="200"/>
      <c r="E8" s="200"/>
      <c r="F8" s="217"/>
      <c r="G8" s="135">
        <v>2018</v>
      </c>
      <c r="H8" s="135">
        <v>2018</v>
      </c>
      <c r="I8" s="135">
        <v>2018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1"/>
      <c r="B9" s="201"/>
      <c r="C9" s="201"/>
      <c r="D9" s="201"/>
      <c r="E9" s="201"/>
      <c r="F9" s="218"/>
      <c r="G9" s="136" t="s">
        <v>92</v>
      </c>
      <c r="H9" s="136" t="s">
        <v>93</v>
      </c>
      <c r="I9" s="107" t="s">
        <v>94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83</v>
      </c>
      <c r="H11" s="70" t="s">
        <v>83</v>
      </c>
      <c r="I11" s="71" t="s">
        <v>83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178</v>
      </c>
      <c r="D12" s="84"/>
      <c r="E12" s="90"/>
      <c r="F12" s="137"/>
      <c r="G12" s="76">
        <v>17711</v>
      </c>
      <c r="H12" s="70"/>
      <c r="I12" s="71" t="s">
        <v>83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179</v>
      </c>
      <c r="D13" s="84"/>
      <c r="E13" s="90"/>
      <c r="F13" s="137"/>
      <c r="G13" s="76">
        <v>1238</v>
      </c>
      <c r="H13" s="82">
        <f>G12-G13</f>
        <v>16473</v>
      </c>
      <c r="I13" s="71" t="s">
        <v>83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180</v>
      </c>
      <c r="D14" s="192"/>
      <c r="E14" s="193"/>
      <c r="F14" s="137"/>
      <c r="G14" s="76">
        <v>7177</v>
      </c>
      <c r="H14" s="70" t="s">
        <v>83</v>
      </c>
      <c r="I14" s="71" t="s">
        <v>83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181</v>
      </c>
      <c r="D15" s="84"/>
      <c r="E15" s="90"/>
      <c r="F15" s="137"/>
      <c r="G15" s="76"/>
      <c r="H15" s="82">
        <f>G14-G15</f>
        <v>7177</v>
      </c>
      <c r="I15" s="85">
        <f>H13-H15</f>
        <v>9296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279</v>
      </c>
      <c r="C16" s="84"/>
      <c r="D16" s="84"/>
      <c r="E16" s="90"/>
      <c r="F16" s="137"/>
      <c r="G16" s="70" t="s">
        <v>83</v>
      </c>
      <c r="H16" s="70" t="s">
        <v>83</v>
      </c>
      <c r="I16" s="85">
        <v>20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83</v>
      </c>
      <c r="H17" s="70" t="s">
        <v>83</v>
      </c>
      <c r="I17" s="85"/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83</v>
      </c>
      <c r="H18" s="70" t="s">
        <v>83</v>
      </c>
      <c r="I18" s="71" t="s">
        <v>83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182</v>
      </c>
      <c r="D19" s="84"/>
      <c r="E19" s="90"/>
      <c r="F19" s="137"/>
      <c r="G19" s="70" t="s">
        <v>83</v>
      </c>
      <c r="H19" s="70" t="s">
        <v>83</v>
      </c>
      <c r="I19" s="71" t="s">
        <v>83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183</v>
      </c>
      <c r="E20" s="90"/>
      <c r="F20" s="137"/>
      <c r="G20" s="82">
        <v>3926</v>
      </c>
      <c r="H20" s="70"/>
      <c r="I20" s="71" t="s">
        <v>83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184</v>
      </c>
      <c r="E21" s="90"/>
      <c r="F21" s="137"/>
      <c r="G21" s="97"/>
      <c r="H21" s="82">
        <f>G20-G21</f>
        <v>3926</v>
      </c>
      <c r="I21" s="71" t="s">
        <v>83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185</v>
      </c>
      <c r="D22" s="100"/>
      <c r="E22" s="142"/>
      <c r="F22" s="143"/>
      <c r="G22" s="70" t="s">
        <v>83</v>
      </c>
      <c r="H22" s="70" t="s">
        <v>83</v>
      </c>
      <c r="I22" s="71" t="s">
        <v>83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183</v>
      </c>
      <c r="E23" s="142"/>
      <c r="F23" s="143"/>
      <c r="G23" s="82">
        <v>-1227</v>
      </c>
      <c r="H23" s="70" t="s">
        <v>83</v>
      </c>
      <c r="I23" s="71" t="s">
        <v>83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184</v>
      </c>
      <c r="E24" s="142"/>
      <c r="F24" s="143"/>
      <c r="G24" s="82"/>
      <c r="H24" s="82">
        <f>G23-G24</f>
        <v>-1227</v>
      </c>
      <c r="I24" s="85">
        <f>H21+H24</f>
        <v>2699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83</v>
      </c>
      <c r="H25" s="70" t="s">
        <v>83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259</v>
      </c>
      <c r="C26" s="84"/>
      <c r="D26" s="84"/>
      <c r="E26" s="90"/>
      <c r="F26" s="137"/>
      <c r="G26" s="70" t="s">
        <v>83</v>
      </c>
      <c r="H26" s="70" t="s">
        <v>83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83</v>
      </c>
      <c r="H27" s="70" t="s">
        <v>83</v>
      </c>
      <c r="I27" s="71" t="s">
        <v>83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186</v>
      </c>
      <c r="D28" s="100"/>
      <c r="E28" s="142"/>
      <c r="F28" s="143"/>
      <c r="G28" s="70" t="s">
        <v>83</v>
      </c>
      <c r="H28" s="76">
        <v>703</v>
      </c>
      <c r="I28" s="71" t="s">
        <v>83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187</v>
      </c>
      <c r="D29" s="100"/>
      <c r="E29" s="142"/>
      <c r="F29" s="143"/>
      <c r="G29" s="70" t="s">
        <v>83</v>
      </c>
      <c r="H29" s="76"/>
      <c r="I29" s="71" t="s">
        <v>83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188</v>
      </c>
      <c r="D30" s="100"/>
      <c r="E30" s="142"/>
      <c r="F30" s="143"/>
      <c r="G30" s="70" t="s">
        <v>83</v>
      </c>
      <c r="H30" s="76">
        <v>6334</v>
      </c>
      <c r="I30" s="71" t="s">
        <v>83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189</v>
      </c>
      <c r="D31" s="84"/>
      <c r="E31" s="90"/>
      <c r="F31" s="137"/>
      <c r="G31" s="70" t="s">
        <v>83</v>
      </c>
      <c r="H31" s="144"/>
      <c r="I31" s="141">
        <f>H28+H29+H30</f>
        <v>7037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83</v>
      </c>
      <c r="H32" s="70" t="s">
        <v>83</v>
      </c>
      <c r="I32" s="141"/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1" t="s">
        <v>260</v>
      </c>
      <c r="C33" s="206"/>
      <c r="D33" s="206"/>
      <c r="E33" s="206"/>
      <c r="F33" s="146"/>
      <c r="G33" s="147" t="s">
        <v>83</v>
      </c>
      <c r="H33" s="147" t="s">
        <v>83</v>
      </c>
      <c r="I33" s="105">
        <f>+SUM(I15:I17)-SUM(I24:I32)</f>
        <v>-420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200" t="s">
        <v>91</v>
      </c>
      <c r="E37" s="200"/>
      <c r="F37" s="113"/>
      <c r="G37" s="135">
        <v>2018</v>
      </c>
      <c r="H37" s="135">
        <v>2018</v>
      </c>
      <c r="I37" s="135">
        <v>2018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1"/>
      <c r="E38" s="201"/>
      <c r="F38" s="94"/>
      <c r="G38" s="136" t="s">
        <v>92</v>
      </c>
      <c r="H38" s="136" t="s">
        <v>93</v>
      </c>
      <c r="I38" s="107" t="s">
        <v>94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83</v>
      </c>
      <c r="H39" s="70" t="s">
        <v>83</v>
      </c>
      <c r="I39" s="71" t="s">
        <v>83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83</v>
      </c>
      <c r="H40" s="70" t="s">
        <v>83</v>
      </c>
      <c r="I40" s="71" t="s">
        <v>83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178</v>
      </c>
      <c r="D41" s="84"/>
      <c r="E41" s="90"/>
      <c r="F41" s="137"/>
      <c r="G41" s="70" t="s">
        <v>83</v>
      </c>
      <c r="H41" s="82"/>
      <c r="I41" s="71" t="s">
        <v>83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179</v>
      </c>
      <c r="D42" s="84"/>
      <c r="E42" s="90"/>
      <c r="F42" s="137"/>
      <c r="G42" s="70" t="s">
        <v>83</v>
      </c>
      <c r="H42" s="82"/>
      <c r="I42" s="71" t="s">
        <v>83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83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271</v>
      </c>
      <c r="C44" s="154"/>
      <c r="D44" s="154"/>
      <c r="E44" s="155"/>
      <c r="F44" s="156"/>
      <c r="G44" s="70" t="s">
        <v>83</v>
      </c>
      <c r="H44" s="70" t="s">
        <v>83</v>
      </c>
      <c r="I44" s="71" t="s">
        <v>83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190</v>
      </c>
      <c r="D45" s="154"/>
      <c r="E45" s="157"/>
      <c r="F45" s="156"/>
      <c r="G45" s="70" t="s">
        <v>83</v>
      </c>
      <c r="H45" s="82"/>
      <c r="I45" s="71" t="s">
        <v>83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0" t="s">
        <v>272</v>
      </c>
      <c r="D46" s="199"/>
      <c r="E46" s="199"/>
      <c r="F46" s="158"/>
      <c r="G46" s="70" t="s">
        <v>83</v>
      </c>
      <c r="H46" s="70" t="s">
        <v>83</v>
      </c>
      <c r="I46" s="71" t="s">
        <v>83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191</v>
      </c>
      <c r="E47" s="155"/>
      <c r="F47" s="156"/>
      <c r="G47" s="82"/>
      <c r="H47" s="70" t="s">
        <v>83</v>
      </c>
      <c r="I47" s="71" t="s">
        <v>83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192</v>
      </c>
      <c r="E48" s="155"/>
      <c r="F48" s="156"/>
      <c r="G48" s="82"/>
      <c r="H48" s="82">
        <f>G47+G48</f>
        <v>0</v>
      </c>
      <c r="I48" s="71" t="s">
        <v>83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263</v>
      </c>
      <c r="D49" s="154"/>
      <c r="E49" s="155"/>
      <c r="F49" s="156"/>
      <c r="G49" s="70" t="s">
        <v>83</v>
      </c>
      <c r="H49" s="82"/>
      <c r="I49" s="71" t="s">
        <v>83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264</v>
      </c>
      <c r="D50" s="154"/>
      <c r="E50" s="155"/>
      <c r="F50" s="156"/>
      <c r="G50" s="70" t="s">
        <v>83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273</v>
      </c>
      <c r="C51" s="154"/>
      <c r="D51" s="154"/>
      <c r="E51" s="155"/>
      <c r="F51" s="156"/>
      <c r="G51" s="70" t="s">
        <v>83</v>
      </c>
      <c r="H51" s="70" t="s">
        <v>83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83</v>
      </c>
      <c r="H52" s="70" t="s">
        <v>83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83</v>
      </c>
      <c r="H53" s="70" t="s">
        <v>83</v>
      </c>
      <c r="I53" s="71" t="s">
        <v>83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182</v>
      </c>
      <c r="D54" s="84"/>
      <c r="E54" s="155"/>
      <c r="F54" s="156"/>
      <c r="G54" s="70" t="s">
        <v>83</v>
      </c>
      <c r="H54" s="70" t="s">
        <v>83</v>
      </c>
      <c r="I54" s="71" t="s">
        <v>83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183</v>
      </c>
      <c r="E55" s="155"/>
      <c r="F55" s="156"/>
      <c r="G55" s="82"/>
      <c r="H55" s="70" t="s">
        <v>83</v>
      </c>
      <c r="I55" s="71" t="s">
        <v>83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184</v>
      </c>
      <c r="E56" s="155"/>
      <c r="F56" s="156"/>
      <c r="G56" s="82"/>
      <c r="H56" s="82">
        <f>G55-G56</f>
        <v>0</v>
      </c>
      <c r="I56" s="71" t="s">
        <v>83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185</v>
      </c>
      <c r="D57" s="100"/>
      <c r="E57" s="155"/>
      <c r="F57" s="156"/>
      <c r="G57" s="70" t="s">
        <v>83</v>
      </c>
      <c r="H57" s="70" t="s">
        <v>83</v>
      </c>
      <c r="I57" s="71" t="s">
        <v>83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183</v>
      </c>
      <c r="E58" s="155"/>
      <c r="F58" s="156"/>
      <c r="G58" s="82"/>
      <c r="H58" s="70" t="s">
        <v>83</v>
      </c>
      <c r="I58" s="71" t="s">
        <v>83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184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206</v>
      </c>
      <c r="C60" s="154"/>
      <c r="D60" s="154"/>
      <c r="E60" s="155"/>
      <c r="F60" s="156"/>
      <c r="G60" s="70" t="s">
        <v>83</v>
      </c>
      <c r="H60" s="70" t="s">
        <v>83</v>
      </c>
      <c r="I60" s="71" t="s">
        <v>83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193</v>
      </c>
      <c r="D61" s="84"/>
      <c r="E61" s="155"/>
      <c r="F61" s="156"/>
      <c r="G61" s="70" t="s">
        <v>83</v>
      </c>
      <c r="H61" s="70" t="s">
        <v>83</v>
      </c>
      <c r="I61" s="71" t="s">
        <v>83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183</v>
      </c>
      <c r="E62" s="155"/>
      <c r="F62" s="156"/>
      <c r="G62" s="82"/>
      <c r="H62" s="70" t="s">
        <v>83</v>
      </c>
      <c r="I62" s="71" t="s">
        <v>83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184</v>
      </c>
      <c r="E63" s="155"/>
      <c r="F63" s="156"/>
      <c r="G63" s="82"/>
      <c r="H63" s="82">
        <f>G62-G63</f>
        <v>0</v>
      </c>
      <c r="I63" s="71" t="s">
        <v>83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194</v>
      </c>
      <c r="D64" s="100"/>
      <c r="E64" s="155"/>
      <c r="F64" s="156"/>
      <c r="G64" s="70" t="s">
        <v>83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274</v>
      </c>
      <c r="C65" s="154"/>
      <c r="D65" s="154"/>
      <c r="E65" s="155"/>
      <c r="F65" s="156"/>
      <c r="G65" s="70" t="s">
        <v>83</v>
      </c>
      <c r="H65" s="70" t="s">
        <v>83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195</v>
      </c>
      <c r="C66" s="154"/>
      <c r="D66" s="154"/>
      <c r="E66" s="155"/>
      <c r="F66" s="156"/>
      <c r="G66" s="70" t="s">
        <v>83</v>
      </c>
      <c r="H66" s="70" t="s">
        <v>83</v>
      </c>
      <c r="I66" s="71" t="s">
        <v>83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186</v>
      </c>
      <c r="D67" s="100"/>
      <c r="E67" s="155"/>
      <c r="F67" s="156"/>
      <c r="G67" s="70" t="s">
        <v>83</v>
      </c>
      <c r="H67" s="82"/>
      <c r="I67" s="71" t="s">
        <v>83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187</v>
      </c>
      <c r="D68" s="100"/>
      <c r="E68" s="155"/>
      <c r="F68" s="156"/>
      <c r="G68" s="70" t="s">
        <v>83</v>
      </c>
      <c r="H68" s="82"/>
      <c r="I68" s="71" t="s">
        <v>83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188</v>
      </c>
      <c r="D69" s="100"/>
      <c r="E69" s="155"/>
      <c r="F69" s="156"/>
      <c r="G69" s="70" t="s">
        <v>83</v>
      </c>
      <c r="H69" s="82"/>
      <c r="I69" s="71" t="s">
        <v>83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189</v>
      </c>
      <c r="D70" s="84"/>
      <c r="E70" s="155"/>
      <c r="F70" s="156"/>
      <c r="G70" s="70" t="s">
        <v>83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275</v>
      </c>
      <c r="C71" s="154"/>
      <c r="D71" s="154"/>
      <c r="E71" s="155"/>
      <c r="F71" s="156"/>
      <c r="G71" s="70" t="s">
        <v>83</v>
      </c>
      <c r="H71" s="70" t="s">
        <v>83</v>
      </c>
      <c r="I71" s="70" t="s">
        <v>83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267</v>
      </c>
      <c r="D72" s="154"/>
      <c r="E72" s="155"/>
      <c r="F72" s="156"/>
      <c r="G72" s="70" t="s">
        <v>83</v>
      </c>
      <c r="H72" s="82"/>
      <c r="I72" s="71" t="s">
        <v>83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276</v>
      </c>
      <c r="D73" s="154"/>
      <c r="E73" s="155"/>
      <c r="F73" s="156"/>
      <c r="G73" s="70" t="s">
        <v>83</v>
      </c>
      <c r="H73" s="82"/>
      <c r="I73" s="71" t="s">
        <v>83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269</v>
      </c>
      <c r="D74" s="154"/>
      <c r="E74" s="155"/>
      <c r="F74" s="156"/>
      <c r="G74" s="70" t="s">
        <v>83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277</v>
      </c>
      <c r="C75" s="84"/>
      <c r="D75" s="84"/>
      <c r="E75" s="90"/>
      <c r="F75" s="137"/>
      <c r="G75" s="70" t="s">
        <v>83</v>
      </c>
      <c r="H75" s="70" t="s">
        <v>83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196</v>
      </c>
      <c r="C76" s="84"/>
      <c r="D76" s="84"/>
      <c r="E76" s="90"/>
      <c r="F76" s="137"/>
      <c r="G76" s="70" t="s">
        <v>83</v>
      </c>
      <c r="H76" s="70" t="s">
        <v>83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278</v>
      </c>
      <c r="C77" s="84"/>
      <c r="D77" s="84"/>
      <c r="E77" s="90"/>
      <c r="F77" s="137"/>
      <c r="G77" s="70" t="s">
        <v>83</v>
      </c>
      <c r="H77" s="70" t="s">
        <v>83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229</v>
      </c>
      <c r="C78" s="145"/>
      <c r="D78" s="145"/>
      <c r="E78" s="160"/>
      <c r="F78" s="161"/>
      <c r="G78" s="147" t="s">
        <v>83</v>
      </c>
      <c r="H78" s="147" t="s">
        <v>83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200" t="s">
        <v>91</v>
      </c>
      <c r="E81" s="200"/>
      <c r="F81" s="113"/>
      <c r="G81" s="135">
        <v>2018</v>
      </c>
      <c r="H81" s="135">
        <v>2018</v>
      </c>
      <c r="I81" s="135">
        <v>2018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1"/>
      <c r="E82" s="201"/>
      <c r="F82" s="94"/>
      <c r="G82" s="136" t="s">
        <v>92</v>
      </c>
      <c r="H82" s="136" t="s">
        <v>93</v>
      </c>
      <c r="I82" s="107" t="s">
        <v>94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83</v>
      </c>
      <c r="H83" s="70" t="s">
        <v>83</v>
      </c>
      <c r="I83" s="71" t="s">
        <v>83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280</v>
      </c>
      <c r="C84" s="84"/>
      <c r="D84" s="84"/>
      <c r="E84" s="90"/>
      <c r="F84" s="137"/>
      <c r="G84" s="70" t="s">
        <v>83</v>
      </c>
      <c r="H84" s="70" t="s">
        <v>83</v>
      </c>
      <c r="I84" s="85">
        <f>I33</f>
        <v>-420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83</v>
      </c>
      <c r="H85" s="70" t="s">
        <v>83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261</v>
      </c>
      <c r="C86" s="84"/>
      <c r="D86" s="84"/>
      <c r="E86" s="90"/>
      <c r="F86" s="137"/>
      <c r="G86" s="70" t="s">
        <v>83</v>
      </c>
      <c r="H86" s="70" t="s">
        <v>83</v>
      </c>
      <c r="I86" s="71" t="s">
        <v>83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190</v>
      </c>
      <c r="D87" s="84"/>
      <c r="E87" s="92"/>
      <c r="F87" s="137"/>
      <c r="G87" s="70" t="s">
        <v>83</v>
      </c>
      <c r="H87" s="97"/>
      <c r="I87" s="71" t="s">
        <v>83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0" t="s">
        <v>262</v>
      </c>
      <c r="D88" s="199"/>
      <c r="E88" s="199"/>
      <c r="F88" s="158"/>
      <c r="G88" s="70" t="s">
        <v>83</v>
      </c>
      <c r="H88" s="70" t="s">
        <v>83</v>
      </c>
      <c r="I88" s="71" t="s">
        <v>83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207</v>
      </c>
      <c r="E89" s="90"/>
      <c r="F89" s="137"/>
      <c r="G89" s="97">
        <v>2281</v>
      </c>
      <c r="H89" s="70" t="s">
        <v>83</v>
      </c>
      <c r="I89" s="71" t="s">
        <v>83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192</v>
      </c>
      <c r="E90" s="90"/>
      <c r="F90" s="137"/>
      <c r="G90" s="97">
        <v>20</v>
      </c>
      <c r="H90" s="82">
        <f>G89+G90</f>
        <v>2301</v>
      </c>
      <c r="I90" s="71" t="s">
        <v>83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263</v>
      </c>
      <c r="D91" s="84"/>
      <c r="E91" s="90"/>
      <c r="F91" s="137"/>
      <c r="G91" s="70" t="s">
        <v>83</v>
      </c>
      <c r="H91" s="97"/>
      <c r="I91" s="71" t="s">
        <v>83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264</v>
      </c>
      <c r="D92" s="84"/>
      <c r="E92" s="90"/>
      <c r="F92" s="137"/>
      <c r="G92" s="70" t="s">
        <v>83</v>
      </c>
      <c r="H92" s="97">
        <v>0</v>
      </c>
      <c r="I92" s="85">
        <f>H90</f>
        <v>2301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199" t="s">
        <v>265</v>
      </c>
      <c r="C93" s="199"/>
      <c r="D93" s="199"/>
      <c r="E93" s="199"/>
      <c r="F93" s="158"/>
      <c r="G93" s="70" t="s">
        <v>83</v>
      </c>
      <c r="H93" s="70" t="s">
        <v>83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266</v>
      </c>
      <c r="C94" s="84"/>
      <c r="D94" s="84"/>
      <c r="E94" s="90"/>
      <c r="F94" s="137"/>
      <c r="G94" s="70" t="s">
        <v>83</v>
      </c>
      <c r="H94" s="70" t="s">
        <v>83</v>
      </c>
      <c r="I94" s="71" t="s">
        <v>83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267</v>
      </c>
      <c r="D95" s="84"/>
      <c r="E95" s="90"/>
      <c r="F95" s="137"/>
      <c r="G95" s="70" t="s">
        <v>83</v>
      </c>
      <c r="H95" s="97"/>
      <c r="I95" s="71" t="s">
        <v>83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268</v>
      </c>
      <c r="D96" s="84"/>
      <c r="E96" s="90"/>
      <c r="F96" s="137"/>
      <c r="G96" s="70" t="s">
        <v>83</v>
      </c>
      <c r="H96" s="97"/>
      <c r="I96" s="71" t="s">
        <v>83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269</v>
      </c>
      <c r="D97" s="84"/>
      <c r="E97" s="90"/>
      <c r="F97" s="137"/>
      <c r="G97" s="70" t="s">
        <v>83</v>
      </c>
      <c r="H97" s="97"/>
      <c r="I97" s="85">
        <f>H95+H97</f>
        <v>0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19" t="s">
        <v>270</v>
      </c>
      <c r="C98" s="219"/>
      <c r="D98" s="219"/>
      <c r="E98" s="219"/>
      <c r="F98" s="158"/>
      <c r="G98" s="70" t="s">
        <v>83</v>
      </c>
      <c r="H98" s="70" t="s">
        <v>83</v>
      </c>
      <c r="I98" s="86">
        <v>20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83</v>
      </c>
      <c r="H99" s="70" t="s">
        <v>83</v>
      </c>
      <c r="I99" s="85">
        <v>368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83</v>
      </c>
      <c r="H100" s="70" t="s">
        <v>83</v>
      </c>
      <c r="I100" s="85">
        <v>3104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83</v>
      </c>
      <c r="H101" s="70" t="s">
        <v>83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197</v>
      </c>
      <c r="C102" s="165"/>
      <c r="D102" s="165"/>
      <c r="E102" s="166"/>
      <c r="F102" s="167"/>
      <c r="G102" s="168" t="s">
        <v>83</v>
      </c>
      <c r="H102" s="168" t="s">
        <v>83</v>
      </c>
      <c r="I102" s="169">
        <f>I84+I92-I97-I98+I99-I100-I101</f>
        <v>-875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198</v>
      </c>
      <c r="C103" s="84"/>
      <c r="D103" s="84"/>
      <c r="E103" s="90"/>
      <c r="F103" s="137"/>
      <c r="G103" s="70" t="s">
        <v>83</v>
      </c>
      <c r="H103" s="70" t="s">
        <v>83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199</v>
      </c>
      <c r="C104" s="84"/>
      <c r="D104" s="84"/>
      <c r="E104" s="90"/>
      <c r="F104" s="137"/>
      <c r="G104" s="70" t="s">
        <v>83</v>
      </c>
      <c r="H104" s="70" t="s">
        <v>83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200</v>
      </c>
      <c r="C105" s="84"/>
      <c r="D105" s="84"/>
      <c r="E105" s="90"/>
      <c r="F105" s="137"/>
      <c r="G105" s="70" t="s">
        <v>83</v>
      </c>
      <c r="H105" s="70" t="s">
        <v>83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41</v>
      </c>
      <c r="C106" s="84"/>
      <c r="D106" s="100"/>
      <c r="E106" s="90"/>
      <c r="F106" s="137"/>
      <c r="G106" s="70" t="s">
        <v>83</v>
      </c>
      <c r="H106" s="70" t="s">
        <v>83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201</v>
      </c>
      <c r="C107" s="84"/>
      <c r="D107" s="84"/>
      <c r="E107" s="90"/>
      <c r="F107" s="137"/>
      <c r="G107" s="70" t="s">
        <v>83</v>
      </c>
      <c r="H107" s="70" t="s">
        <v>83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202</v>
      </c>
      <c r="C108" s="145"/>
      <c r="D108" s="145"/>
      <c r="E108" s="160"/>
      <c r="F108" s="161"/>
      <c r="G108" s="147" t="s">
        <v>83</v>
      </c>
      <c r="H108" s="147" t="s">
        <v>83</v>
      </c>
      <c r="I108" s="105">
        <f>I102+I105-I106-I107+I103</f>
        <v>-875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70"/>
      <c r="G109" s="171"/>
      <c r="H109" s="171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72"/>
      <c r="D114" s="72"/>
      <c r="E114" s="72"/>
      <c r="F114" s="173" t="s">
        <v>244</v>
      </c>
      <c r="G114" s="171"/>
      <c r="H114" s="171"/>
      <c r="I114" s="174" t="s">
        <v>222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6">
        <v>41819</v>
      </c>
      <c r="C115" s="216"/>
      <c r="D115" s="175"/>
      <c r="E115" s="176"/>
      <c r="F115" s="177" t="s">
        <v>245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5"/>
      <c r="C116" s="215"/>
      <c r="D116" s="122"/>
      <c r="E116" s="180"/>
      <c r="F116" s="180" t="s">
        <v>224</v>
      </c>
      <c r="G116" s="171"/>
      <c r="H116" s="180"/>
      <c r="I116" s="180" t="s">
        <v>225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90" t="s">
        <v>70</v>
      </c>
      <c r="I3" s="313"/>
      <c r="J3" s="313"/>
      <c r="K3" s="313"/>
      <c r="L3" s="30"/>
      <c r="M3" s="227" t="s">
        <v>52</v>
      </c>
      <c r="N3" s="228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313"/>
      <c r="I4" s="313"/>
      <c r="J4" s="313"/>
      <c r="K4" s="313"/>
      <c r="L4" s="30"/>
      <c r="M4" s="229"/>
      <c r="N4" s="230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314" t="s">
        <v>48</v>
      </c>
      <c r="AN4" s="314"/>
      <c r="AO4" s="314"/>
      <c r="AP4" s="314"/>
      <c r="AQ4" s="314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255"/>
      <c r="I5" s="255"/>
      <c r="J5" s="255"/>
      <c r="K5" s="255"/>
      <c r="L5" s="30"/>
      <c r="M5" s="231"/>
      <c r="N5" s="232"/>
      <c r="P5" s="233"/>
      <c r="Q5" s="234"/>
      <c r="R5" s="234"/>
      <c r="S5" s="235"/>
      <c r="T5" s="8"/>
      <c r="U5" s="8"/>
      <c r="V5" s="2"/>
      <c r="W5" s="2"/>
      <c r="X5" s="266"/>
      <c r="Y5" s="327"/>
      <c r="Z5" s="327"/>
      <c r="AA5" s="328"/>
      <c r="AB5" s="266"/>
      <c r="AC5" s="327"/>
      <c r="AD5" s="327"/>
      <c r="AE5" s="328"/>
      <c r="AH5" s="26" t="s">
        <v>50</v>
      </c>
      <c r="AI5" s="1"/>
      <c r="AJ5" s="1"/>
      <c r="AK5" s="39"/>
      <c r="AL5" s="39"/>
      <c r="AM5" s="314"/>
      <c r="AN5" s="314"/>
      <c r="AO5" s="314"/>
      <c r="AP5" s="314"/>
      <c r="AQ5" s="314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255"/>
      <c r="I6" s="255"/>
      <c r="J6" s="255"/>
      <c r="K6" s="255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315"/>
      <c r="AN6" s="290"/>
      <c r="AO6" s="290"/>
      <c r="AP6" s="290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77"/>
      <c r="Z7" s="278"/>
      <c r="AA7" s="279"/>
      <c r="AB7" s="42" t="s">
        <v>68</v>
      </c>
      <c r="AC7" s="277"/>
      <c r="AD7" s="278"/>
      <c r="AE7" s="279"/>
      <c r="AH7" s="52"/>
      <c r="AI7" s="51"/>
      <c r="AJ7" s="51"/>
      <c r="AK7" s="36"/>
      <c r="AL7" s="36"/>
      <c r="AM7" s="290"/>
      <c r="AN7" s="290"/>
      <c r="AO7" s="290"/>
      <c r="AP7" s="290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09" t="e">
        <f>#REF!</f>
        <v>#REF!</v>
      </c>
      <c r="H8" s="309"/>
      <c r="I8" s="309"/>
      <c r="J8" s="309"/>
      <c r="K8" s="309"/>
      <c r="L8" s="31"/>
      <c r="M8" s="254" t="s">
        <v>75</v>
      </c>
      <c r="N8" s="254"/>
      <c r="AH8" s="25"/>
      <c r="AI8" s="27"/>
      <c r="AJ8" s="1"/>
      <c r="AK8" s="36"/>
      <c r="AL8" s="36"/>
      <c r="AM8" s="340" t="e">
        <f>#REF!</f>
        <v>#REF!</v>
      </c>
      <c r="AN8" s="340"/>
      <c r="AO8" s="340"/>
      <c r="AP8" s="340"/>
      <c r="AQ8" s="340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09"/>
      <c r="H9" s="309"/>
      <c r="I9" s="309"/>
      <c r="J9" s="309"/>
      <c r="K9" s="309"/>
      <c r="L9" s="31"/>
      <c r="M9" s="254"/>
      <c r="N9" s="254"/>
      <c r="AH9" s="25"/>
      <c r="AI9" s="27"/>
      <c r="AJ9" s="1"/>
      <c r="AK9" s="36"/>
      <c r="AL9" s="36"/>
      <c r="AM9" s="340"/>
      <c r="AN9" s="340"/>
      <c r="AO9" s="340"/>
      <c r="AP9" s="340"/>
      <c r="AQ9" s="340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54" t="s">
        <v>43</v>
      </c>
      <c r="AT10" s="254"/>
      <c r="AU10" s="254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310" t="s">
        <v>59</v>
      </c>
      <c r="J11" s="310"/>
      <c r="K11" s="311"/>
      <c r="L11" s="32"/>
      <c r="M11" s="251" t="e">
        <f>#REF!</f>
        <v>#REF!</v>
      </c>
      <c r="N11" s="251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4"/>
      <c r="AT11" s="254"/>
      <c r="AU11" s="254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10"/>
      <c r="J12" s="310"/>
      <c r="K12" s="311"/>
      <c r="L12" s="32"/>
      <c r="M12" s="251"/>
      <c r="N12" s="251"/>
      <c r="AH12" s="25"/>
      <c r="AI12" s="27"/>
      <c r="AJ12" s="1"/>
      <c r="AK12" s="36"/>
      <c r="AL12" s="256" t="s">
        <v>77</v>
      </c>
      <c r="AM12" s="256" t="s">
        <v>78</v>
      </c>
      <c r="AN12" s="256" t="s">
        <v>79</v>
      </c>
      <c r="AO12" s="256" t="s">
        <v>80</v>
      </c>
      <c r="AP12" s="262" t="s">
        <v>81</v>
      </c>
      <c r="AQ12" s="263"/>
      <c r="AR12" s="39"/>
      <c r="AS12" s="252" t="e">
        <f>#REF!</f>
        <v>#REF!</v>
      </c>
      <c r="AT12" s="252"/>
      <c r="AU12" s="252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51" t="e">
        <f>#REF!</f>
        <v>#REF!</v>
      </c>
      <c r="N13" s="251"/>
      <c r="AH13" s="25"/>
      <c r="AI13" s="27"/>
      <c r="AJ13" s="1"/>
      <c r="AK13" s="36"/>
      <c r="AL13" s="257"/>
      <c r="AM13" s="257"/>
      <c r="AN13" s="257"/>
      <c r="AO13" s="257"/>
      <c r="AP13" s="264"/>
      <c r="AQ13" s="265"/>
      <c r="AR13" s="37"/>
      <c r="AS13" s="252"/>
      <c r="AT13" s="252"/>
      <c r="AU13" s="252"/>
    </row>
    <row r="14" spans="2:47" ht="22.5" customHeight="1" thickBot="1" x14ac:dyDescent="0.25">
      <c r="B14" s="25"/>
      <c r="C14" s="25"/>
      <c r="D14" s="25"/>
      <c r="E14" s="25"/>
      <c r="F14" s="288" t="s">
        <v>77</v>
      </c>
      <c r="G14" s="288" t="s">
        <v>78</v>
      </c>
      <c r="H14" s="288"/>
      <c r="I14" s="288" t="s">
        <v>79</v>
      </c>
      <c r="J14" s="288" t="s">
        <v>80</v>
      </c>
      <c r="K14" s="288" t="s">
        <v>81</v>
      </c>
      <c r="L14" s="32"/>
      <c r="M14" s="251"/>
      <c r="N14" s="251"/>
      <c r="AH14" s="25"/>
      <c r="AI14" s="27"/>
      <c r="AJ14" s="1"/>
      <c r="AK14" s="36"/>
      <c r="AL14" s="224" t="s">
        <v>82</v>
      </c>
      <c r="AM14" s="316" t="s">
        <v>49</v>
      </c>
      <c r="AN14" s="280" t="e">
        <f>#REF!</f>
        <v>#REF!</v>
      </c>
      <c r="AO14" s="280" t="e">
        <f>#REF!</f>
        <v>#REF!</v>
      </c>
      <c r="AP14" s="318" t="e">
        <f>#REF!</f>
        <v>#REF!</v>
      </c>
      <c r="AQ14" s="319"/>
      <c r="AR14" s="39"/>
      <c r="AS14" s="252" t="e">
        <f>#REF!</f>
        <v>#REF!</v>
      </c>
      <c r="AT14" s="252"/>
      <c r="AU14" s="252"/>
    </row>
    <row r="15" spans="2:47" ht="4.5" customHeight="1" thickBot="1" x14ac:dyDescent="0.25">
      <c r="B15" s="25"/>
      <c r="C15" s="25"/>
      <c r="D15" s="25"/>
      <c r="E15" s="25"/>
      <c r="F15" s="289"/>
      <c r="G15" s="288"/>
      <c r="H15" s="288"/>
      <c r="I15" s="288"/>
      <c r="J15" s="288"/>
      <c r="K15" s="288"/>
      <c r="L15" s="26"/>
      <c r="M15" s="251" t="e">
        <f>#REF!</f>
        <v>#REF!</v>
      </c>
      <c r="N15" s="251"/>
      <c r="AH15" s="25"/>
      <c r="AI15" s="27"/>
      <c r="AJ15" s="1"/>
      <c r="AK15" s="36"/>
      <c r="AL15" s="226"/>
      <c r="AM15" s="317"/>
      <c r="AN15" s="281"/>
      <c r="AO15" s="281"/>
      <c r="AP15" s="320"/>
      <c r="AQ15" s="321"/>
      <c r="AR15" s="37"/>
      <c r="AS15" s="252"/>
      <c r="AT15" s="252"/>
      <c r="AU15" s="252"/>
    </row>
    <row r="16" spans="2:47" ht="9.9499999999999993" customHeight="1" thickBot="1" x14ac:dyDescent="0.25">
      <c r="B16" s="25"/>
      <c r="C16" s="25"/>
      <c r="D16" s="25"/>
      <c r="E16" s="25"/>
      <c r="F16" s="293" t="s">
        <v>82</v>
      </c>
      <c r="G16" s="236" t="s">
        <v>56</v>
      </c>
      <c r="H16" s="295"/>
      <c r="I16" s="291">
        <v>2002</v>
      </c>
      <c r="J16" s="291">
        <v>12</v>
      </c>
      <c r="K16" s="291" t="e">
        <f>#REF!</f>
        <v>#REF!</v>
      </c>
      <c r="L16" s="26"/>
      <c r="M16" s="251"/>
      <c r="N16" s="251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51" t="e">
        <f>#REF!</f>
        <v>#REF!</v>
      </c>
      <c r="AT16" s="251"/>
      <c r="AU16" s="251"/>
    </row>
    <row r="17" spans="2:48" ht="15" customHeight="1" thickBot="1" x14ac:dyDescent="0.25">
      <c r="B17" s="25"/>
      <c r="C17" s="25"/>
      <c r="D17" s="25"/>
      <c r="E17" s="25"/>
      <c r="F17" s="294"/>
      <c r="G17" s="296"/>
      <c r="H17" s="297"/>
      <c r="I17" s="292"/>
      <c r="J17" s="292"/>
      <c r="K17" s="291"/>
      <c r="L17" s="26"/>
      <c r="M17" s="312"/>
      <c r="N17" s="312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51"/>
      <c r="AT17" s="251"/>
      <c r="AU17" s="251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51" t="e">
        <f>#REF!</f>
        <v>#REF!</v>
      </c>
      <c r="N18" s="251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51" t="e">
        <f>#REF!</f>
        <v>#REF!</v>
      </c>
      <c r="AT18" s="251"/>
      <c r="AU18" s="251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51"/>
      <c r="N19" s="251"/>
      <c r="AH19" s="222" t="s">
        <v>53</v>
      </c>
      <c r="AI19" s="242"/>
      <c r="AJ19" s="243"/>
      <c r="AK19" s="39"/>
      <c r="AL19" s="39"/>
      <c r="AM19" s="1"/>
      <c r="AN19" s="1"/>
      <c r="AO19" s="1"/>
      <c r="AP19" s="1"/>
      <c r="AQ19" s="1"/>
      <c r="AR19" s="37"/>
      <c r="AS19" s="251"/>
      <c r="AT19" s="251"/>
      <c r="AU19" s="251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51"/>
      <c r="N20" s="251"/>
      <c r="AH20" s="242"/>
      <c r="AI20" s="242"/>
      <c r="AJ20" s="243"/>
      <c r="AK20" s="39"/>
      <c r="AL20" s="58"/>
      <c r="AM20" s="58"/>
      <c r="AN20" s="50"/>
      <c r="AO20" s="50"/>
      <c r="AP20" s="50"/>
      <c r="AQ20" s="50"/>
      <c r="AR20" s="39"/>
      <c r="AS20" s="251"/>
      <c r="AT20" s="251"/>
      <c r="AU20" s="251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44"/>
      <c r="AI21" s="244"/>
      <c r="AJ21" s="243"/>
      <c r="AK21" s="39"/>
      <c r="AL21" s="58"/>
      <c r="AM21" s="58"/>
      <c r="AN21" s="50"/>
      <c r="AO21" s="50"/>
      <c r="AP21" s="50"/>
      <c r="AQ21" s="50"/>
      <c r="AR21" s="37"/>
      <c r="AS21" s="251"/>
      <c r="AT21" s="251"/>
      <c r="AU21" s="251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58" t="s">
        <v>108</v>
      </c>
      <c r="Y26" s="259"/>
      <c r="Z26" s="259"/>
      <c r="AA26" s="237"/>
      <c r="AB26" s="258" t="s">
        <v>109</v>
      </c>
      <c r="AC26" s="259"/>
      <c r="AD26" s="259"/>
      <c r="AE26" s="237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90" t="s">
        <v>95</v>
      </c>
      <c r="G27" s="255"/>
      <c r="H27" s="255"/>
      <c r="I27" s="255"/>
      <c r="J27" s="255"/>
      <c r="K27" s="255"/>
      <c r="L27" s="299"/>
      <c r="M27" s="227" t="s">
        <v>52</v>
      </c>
      <c r="N27" s="228"/>
      <c r="P27" s="15"/>
      <c r="Q27" s="8"/>
      <c r="R27" s="8"/>
      <c r="S27" s="16"/>
      <c r="T27" s="8"/>
      <c r="U27" s="8"/>
      <c r="V27" s="2"/>
      <c r="W27" s="2"/>
      <c r="X27" s="260"/>
      <c r="Y27" s="261"/>
      <c r="Z27" s="261"/>
      <c r="AA27" s="239"/>
      <c r="AB27" s="260"/>
      <c r="AC27" s="261"/>
      <c r="AD27" s="261"/>
      <c r="AE27" s="239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255"/>
      <c r="G28" s="255"/>
      <c r="H28" s="255"/>
      <c r="I28" s="255"/>
      <c r="J28" s="255"/>
      <c r="K28" s="255"/>
      <c r="L28" s="299"/>
      <c r="M28" s="229"/>
      <c r="N28" s="230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90" t="s">
        <v>96</v>
      </c>
      <c r="AM28" s="234"/>
      <c r="AN28" s="234"/>
      <c r="AO28" s="234"/>
      <c r="AP28" s="234"/>
      <c r="AQ28" s="234"/>
      <c r="AR28" s="234"/>
      <c r="AS28" s="234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255"/>
      <c r="G29" s="255"/>
      <c r="H29" s="255"/>
      <c r="I29" s="255"/>
      <c r="J29" s="255"/>
      <c r="K29" s="255"/>
      <c r="L29" s="255"/>
      <c r="M29" s="231"/>
      <c r="N29" s="232"/>
      <c r="P29" s="233" t="e">
        <f>#REF!</f>
        <v>#REF!</v>
      </c>
      <c r="Q29" s="234"/>
      <c r="R29" s="234"/>
      <c r="S29" s="235"/>
      <c r="T29" s="8"/>
      <c r="U29" s="8"/>
      <c r="V29" s="2"/>
      <c r="W29" s="2"/>
      <c r="X29" s="266" t="e">
        <f>#REF!</f>
        <v>#REF!</v>
      </c>
      <c r="Y29" s="327"/>
      <c r="Z29" s="327"/>
      <c r="AA29" s="328"/>
      <c r="AB29" s="266" t="e">
        <f>#REF!</f>
        <v>#REF!</v>
      </c>
      <c r="AC29" s="327"/>
      <c r="AD29" s="327"/>
      <c r="AE29" s="328"/>
      <c r="AH29" s="26" t="s">
        <v>50</v>
      </c>
      <c r="AI29" s="27"/>
      <c r="AJ29" s="1"/>
      <c r="AK29" s="36"/>
      <c r="AL29" s="234"/>
      <c r="AM29" s="234"/>
      <c r="AN29" s="234"/>
      <c r="AO29" s="234"/>
      <c r="AP29" s="234"/>
      <c r="AQ29" s="234"/>
      <c r="AR29" s="234"/>
      <c r="AS29" s="234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255"/>
      <c r="G30" s="255"/>
      <c r="H30" s="255"/>
      <c r="I30" s="255"/>
      <c r="J30" s="255"/>
      <c r="K30" s="255"/>
      <c r="L30" s="255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34"/>
      <c r="AM30" s="234"/>
      <c r="AN30" s="234"/>
      <c r="AO30" s="234"/>
      <c r="AP30" s="234"/>
      <c r="AQ30" s="234"/>
      <c r="AR30" s="234"/>
      <c r="AS30" s="234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55"/>
      <c r="G31" s="255"/>
      <c r="H31" s="255"/>
      <c r="I31" s="255"/>
      <c r="J31" s="255"/>
      <c r="K31" s="255"/>
      <c r="L31" s="255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77" t="e">
        <f>#REF!</f>
        <v>#REF!</v>
      </c>
      <c r="Z31" s="278"/>
      <c r="AA31" s="279"/>
      <c r="AB31" s="42" t="s">
        <v>110</v>
      </c>
      <c r="AC31" s="277" t="e">
        <f>#REF!</f>
        <v>#REF!</v>
      </c>
      <c r="AD31" s="278"/>
      <c r="AE31" s="279"/>
      <c r="AH31" s="25"/>
      <c r="AI31" s="27"/>
      <c r="AJ31" s="1"/>
      <c r="AK31" s="36"/>
      <c r="AL31" s="234"/>
      <c r="AM31" s="234"/>
      <c r="AN31" s="234"/>
      <c r="AO31" s="234"/>
      <c r="AP31" s="234"/>
      <c r="AQ31" s="234"/>
      <c r="AR31" s="234"/>
      <c r="AS31" s="234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82" t="e">
        <f>#REF!</f>
        <v>#REF!</v>
      </c>
      <c r="H32" s="282"/>
      <c r="I32" s="282"/>
      <c r="J32" s="282"/>
      <c r="K32" s="282"/>
      <c r="L32" s="31"/>
      <c r="M32" s="287" t="s">
        <v>115</v>
      </c>
      <c r="N32" s="287"/>
      <c r="AH32" s="25"/>
      <c r="AI32" s="27"/>
      <c r="AJ32" s="1"/>
      <c r="AK32" s="36"/>
      <c r="AL32" s="36"/>
      <c r="AM32" s="269" t="e">
        <f>#REF!</f>
        <v>#REF!</v>
      </c>
      <c r="AN32" s="269"/>
      <c r="AO32" s="269"/>
      <c r="AP32" s="269"/>
      <c r="AQ32" s="269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82"/>
      <c r="H33" s="282"/>
      <c r="I33" s="282"/>
      <c r="J33" s="282"/>
      <c r="K33" s="282"/>
      <c r="L33" s="31"/>
      <c r="M33" s="287"/>
      <c r="N33" s="287"/>
      <c r="AH33" s="25"/>
      <c r="AI33" s="27"/>
      <c r="AJ33" s="1"/>
      <c r="AK33" s="36"/>
      <c r="AL33" s="36"/>
      <c r="AM33" s="269"/>
      <c r="AN33" s="269"/>
      <c r="AO33" s="269"/>
      <c r="AP33" s="269"/>
      <c r="AQ33" s="269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61"/>
      <c r="N34" s="261"/>
      <c r="AH34" s="25"/>
      <c r="AI34" s="27"/>
      <c r="AJ34" s="1"/>
      <c r="AK34" s="36"/>
      <c r="AL34" s="36"/>
      <c r="AM34" s="254" t="s">
        <v>116</v>
      </c>
      <c r="AN34" s="255"/>
      <c r="AO34" s="255"/>
      <c r="AP34" s="255"/>
      <c r="AQ34" s="255"/>
      <c r="AR34" s="39"/>
      <c r="AS34" s="253" t="s">
        <v>115</v>
      </c>
      <c r="AT34" s="253"/>
      <c r="AU34" s="253"/>
    </row>
    <row r="35" spans="2:47" ht="12.6" customHeight="1" thickBot="1" x14ac:dyDescent="0.25">
      <c r="B35" s="25"/>
      <c r="C35" s="25"/>
      <c r="D35" s="25"/>
      <c r="E35" s="25"/>
      <c r="F35" s="32"/>
      <c r="G35" s="303" t="s">
        <v>100</v>
      </c>
      <c r="H35" s="304"/>
      <c r="I35" s="304"/>
      <c r="J35" s="304"/>
      <c r="K35" s="304"/>
      <c r="L35" s="32"/>
      <c r="M35" s="251" t="e">
        <f>#REF!</f>
        <v>#REF!</v>
      </c>
      <c r="N35" s="251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3"/>
      <c r="AT35" s="253"/>
      <c r="AU35" s="253"/>
    </row>
    <row r="36" spans="2:47" ht="7.5" customHeight="1" x14ac:dyDescent="0.2">
      <c r="B36" s="25"/>
      <c r="C36" s="25"/>
      <c r="D36" s="25"/>
      <c r="E36" s="25"/>
      <c r="F36" s="32"/>
      <c r="G36" s="304"/>
      <c r="H36" s="304"/>
      <c r="I36" s="304"/>
      <c r="J36" s="304"/>
      <c r="K36" s="304"/>
      <c r="L36" s="32"/>
      <c r="M36" s="251"/>
      <c r="N36" s="251"/>
      <c r="AH36" s="25"/>
      <c r="AI36" s="27"/>
      <c r="AJ36" s="1"/>
      <c r="AK36" s="36"/>
      <c r="AL36" s="256" t="s">
        <v>101</v>
      </c>
      <c r="AM36" s="256" t="s">
        <v>78</v>
      </c>
      <c r="AN36" s="256" t="s">
        <v>102</v>
      </c>
      <c r="AO36" s="256" t="s">
        <v>103</v>
      </c>
      <c r="AP36" s="262" t="s">
        <v>81</v>
      </c>
      <c r="AQ36" s="263"/>
      <c r="AR36" s="39"/>
      <c r="AS36" s="252" t="e">
        <f>#REF!</f>
        <v>#REF!</v>
      </c>
      <c r="AT36" s="252"/>
      <c r="AU36" s="252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51" t="e">
        <f>#REF!</f>
        <v>#REF!</v>
      </c>
      <c r="N37" s="251"/>
      <c r="AH37" s="25"/>
      <c r="AI37" s="27"/>
      <c r="AJ37" s="1"/>
      <c r="AK37" s="36"/>
      <c r="AL37" s="257"/>
      <c r="AM37" s="257"/>
      <c r="AN37" s="257"/>
      <c r="AO37" s="257"/>
      <c r="AP37" s="264"/>
      <c r="AQ37" s="265"/>
      <c r="AR37" s="37"/>
      <c r="AS37" s="252"/>
      <c r="AT37" s="252"/>
      <c r="AU37" s="252"/>
    </row>
    <row r="38" spans="2:47" ht="9.9499999999999993" customHeight="1" thickBot="1" x14ac:dyDescent="0.25">
      <c r="B38" s="25"/>
      <c r="C38" s="25"/>
      <c r="D38" s="25"/>
      <c r="E38" s="25"/>
      <c r="F38" s="288" t="s">
        <v>101</v>
      </c>
      <c r="G38" s="288" t="s">
        <v>78</v>
      </c>
      <c r="H38" s="288"/>
      <c r="I38" s="288" t="s">
        <v>102</v>
      </c>
      <c r="J38" s="288" t="s">
        <v>103</v>
      </c>
      <c r="K38" s="288" t="s">
        <v>81</v>
      </c>
      <c r="L38" s="32"/>
      <c r="M38" s="251"/>
      <c r="N38" s="251"/>
      <c r="AH38" s="25"/>
      <c r="AI38" s="27"/>
      <c r="AJ38" s="1"/>
      <c r="AK38" s="36"/>
      <c r="AL38" s="224" t="s">
        <v>82</v>
      </c>
      <c r="AM38" s="271" t="s">
        <v>49</v>
      </c>
      <c r="AN38" s="274" t="e">
        <f>#REF!</f>
        <v>#REF!</v>
      </c>
      <c r="AO38" s="274" t="e">
        <f>#REF!</f>
        <v>#REF!</v>
      </c>
      <c r="AP38" s="236" t="e">
        <f>#REF!</f>
        <v>#REF!</v>
      </c>
      <c r="AQ38" s="237"/>
      <c r="AR38" s="39"/>
      <c r="AS38" s="252" t="e">
        <f>#REF!</f>
        <v>#REF!</v>
      </c>
      <c r="AT38" s="252"/>
      <c r="AU38" s="252"/>
    </row>
    <row r="39" spans="2:47" ht="9.9499999999999993" customHeight="1" thickBot="1" x14ac:dyDescent="0.25">
      <c r="B39" s="25"/>
      <c r="C39" s="25"/>
      <c r="D39" s="25"/>
      <c r="E39" s="25"/>
      <c r="F39" s="289"/>
      <c r="G39" s="288"/>
      <c r="H39" s="288"/>
      <c r="I39" s="288"/>
      <c r="J39" s="288"/>
      <c r="K39" s="288"/>
      <c r="L39" s="26"/>
      <c r="M39" s="251" t="e">
        <f>#REF!</f>
        <v>#REF!</v>
      </c>
      <c r="N39" s="251"/>
      <c r="AH39" s="25"/>
      <c r="AI39" s="27"/>
      <c r="AJ39" s="1"/>
      <c r="AK39" s="36"/>
      <c r="AL39" s="225"/>
      <c r="AM39" s="272"/>
      <c r="AN39" s="275"/>
      <c r="AO39" s="275"/>
      <c r="AP39" s="238"/>
      <c r="AQ39" s="239"/>
      <c r="AR39" s="37"/>
      <c r="AS39" s="252"/>
      <c r="AT39" s="252"/>
      <c r="AU39" s="252"/>
    </row>
    <row r="40" spans="2:47" ht="9.9499999999999993" customHeight="1" thickBot="1" x14ac:dyDescent="0.25">
      <c r="B40" s="25"/>
      <c r="C40" s="25"/>
      <c r="D40" s="25"/>
      <c r="E40" s="25"/>
      <c r="F40" s="293" t="s">
        <v>82</v>
      </c>
      <c r="G40" s="236" t="s">
        <v>56</v>
      </c>
      <c r="H40" s="295"/>
      <c r="I40" s="291" t="e">
        <f>#REF!</f>
        <v>#REF!</v>
      </c>
      <c r="J40" s="291" t="e">
        <f>#REF!</f>
        <v>#REF!</v>
      </c>
      <c r="K40" s="291" t="e">
        <f>#REF!</f>
        <v>#REF!</v>
      </c>
      <c r="L40" s="26"/>
      <c r="M40" s="251"/>
      <c r="N40" s="251"/>
      <c r="AH40" s="25"/>
      <c r="AI40" s="27"/>
      <c r="AJ40" s="1"/>
      <c r="AK40" s="36"/>
      <c r="AL40" s="270"/>
      <c r="AM40" s="273"/>
      <c r="AN40" s="276"/>
      <c r="AO40" s="276"/>
      <c r="AP40" s="240"/>
      <c r="AQ40" s="241"/>
      <c r="AR40" s="39"/>
      <c r="AS40" s="251" t="e">
        <f>#REF!</f>
        <v>#REF!</v>
      </c>
      <c r="AT40" s="251"/>
      <c r="AU40" s="251"/>
    </row>
    <row r="41" spans="2:47" ht="15" customHeight="1" thickBot="1" x14ac:dyDescent="0.25">
      <c r="B41" s="25"/>
      <c r="C41" s="25"/>
      <c r="D41" s="25"/>
      <c r="E41" s="25"/>
      <c r="F41" s="294"/>
      <c r="G41" s="296"/>
      <c r="H41" s="297"/>
      <c r="I41" s="292"/>
      <c r="J41" s="292"/>
      <c r="K41" s="291"/>
      <c r="L41" s="26"/>
      <c r="M41" s="251" t="e">
        <f>#REF!</f>
        <v>#REF!</v>
      </c>
      <c r="N41" s="251"/>
      <c r="AH41" s="222" t="s">
        <v>53</v>
      </c>
      <c r="AI41" s="242"/>
      <c r="AJ41" s="243"/>
      <c r="AK41" s="36"/>
      <c r="AL41" s="36"/>
      <c r="AM41" s="1"/>
      <c r="AN41" s="1"/>
      <c r="AO41" s="1"/>
      <c r="AP41" s="1"/>
      <c r="AQ41" s="1"/>
      <c r="AR41" s="37"/>
      <c r="AS41" s="251"/>
      <c r="AT41" s="251"/>
      <c r="AU41" s="251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51"/>
      <c r="N42" s="251"/>
      <c r="AH42" s="242"/>
      <c r="AI42" s="242"/>
      <c r="AJ42" s="243"/>
      <c r="AK42" s="36"/>
      <c r="AL42" s="59"/>
      <c r="AM42" s="59"/>
      <c r="AN42" s="59"/>
      <c r="AO42" s="59"/>
      <c r="AP42" s="59"/>
      <c r="AQ42" s="59"/>
      <c r="AR42" s="39"/>
      <c r="AS42" s="251" t="e">
        <f>#REF!</f>
        <v>#REF!</v>
      </c>
      <c r="AT42" s="251"/>
      <c r="AU42" s="251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44"/>
      <c r="AI43" s="244"/>
      <c r="AJ43" s="243"/>
      <c r="AK43" s="36"/>
      <c r="AL43" s="59"/>
      <c r="AM43" s="59"/>
      <c r="AN43" s="59"/>
      <c r="AO43" s="59"/>
      <c r="AP43" s="59"/>
      <c r="AQ43" s="59"/>
      <c r="AR43" s="37"/>
      <c r="AS43" s="251"/>
      <c r="AT43" s="251"/>
      <c r="AU43" s="251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245" t="s">
        <v>112</v>
      </c>
      <c r="U48" s="246"/>
      <c r="V48" s="246"/>
      <c r="W48" s="247"/>
      <c r="X48" s="245" t="s">
        <v>113</v>
      </c>
      <c r="Y48" s="246"/>
      <c r="Z48" s="246"/>
      <c r="AA48" s="247"/>
      <c r="AB48" s="245" t="s">
        <v>114</v>
      </c>
      <c r="AC48" s="246"/>
      <c r="AD48" s="246"/>
      <c r="AE48" s="247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90" t="s">
        <v>99</v>
      </c>
      <c r="G49" s="290"/>
      <c r="H49" s="290"/>
      <c r="I49" s="290"/>
      <c r="J49" s="290"/>
      <c r="K49" s="290"/>
      <c r="L49" s="290"/>
      <c r="M49" s="227" t="s">
        <v>52</v>
      </c>
      <c r="N49" s="322"/>
      <c r="P49" s="15"/>
      <c r="Q49" s="8"/>
      <c r="R49" s="8"/>
      <c r="S49" s="16"/>
      <c r="T49" s="248"/>
      <c r="U49" s="249"/>
      <c r="V49" s="249"/>
      <c r="W49" s="250"/>
      <c r="X49" s="248"/>
      <c r="Y49" s="249"/>
      <c r="Z49" s="249"/>
      <c r="AA49" s="250"/>
      <c r="AB49" s="248"/>
      <c r="AC49" s="249"/>
      <c r="AD49" s="249"/>
      <c r="AE49" s="250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90"/>
      <c r="G50" s="290"/>
      <c r="H50" s="290"/>
      <c r="I50" s="290"/>
      <c r="J50" s="290"/>
      <c r="K50" s="290"/>
      <c r="L50" s="290"/>
      <c r="M50" s="323"/>
      <c r="N50" s="324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223" t="s">
        <v>97</v>
      </c>
      <c r="AL50" s="223"/>
      <c r="AM50" s="223"/>
      <c r="AN50" s="223"/>
      <c r="AO50" s="223"/>
      <c r="AP50" s="223"/>
      <c r="AQ50" s="223"/>
      <c r="AR50" s="223"/>
      <c r="AS50" s="223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90"/>
      <c r="G51" s="290"/>
      <c r="H51" s="290"/>
      <c r="I51" s="290"/>
      <c r="J51" s="290"/>
      <c r="K51" s="290"/>
      <c r="L51" s="290"/>
      <c r="M51" s="325"/>
      <c r="N51" s="326"/>
      <c r="P51" s="233" t="e">
        <f>#REF!</f>
        <v>#REF!</v>
      </c>
      <c r="Q51" s="285"/>
      <c r="R51" s="285"/>
      <c r="S51" s="286"/>
      <c r="T51" s="8"/>
      <c r="U51" s="8"/>
      <c r="V51" s="2"/>
      <c r="W51" s="2"/>
      <c r="X51" s="266" t="e">
        <f>#REF!</f>
        <v>#REF!</v>
      </c>
      <c r="Y51" s="267"/>
      <c r="Z51" s="267"/>
      <c r="AA51" s="268"/>
      <c r="AB51" s="266" t="e">
        <f>#REF!</f>
        <v>#REF!</v>
      </c>
      <c r="AC51" s="267"/>
      <c r="AD51" s="267"/>
      <c r="AE51" s="268"/>
      <c r="AH51" s="26" t="s">
        <v>50</v>
      </c>
      <c r="AI51" s="27"/>
      <c r="AJ51" s="1"/>
      <c r="AK51" s="223"/>
      <c r="AL51" s="223"/>
      <c r="AM51" s="223"/>
      <c r="AN51" s="223"/>
      <c r="AO51" s="223"/>
      <c r="AP51" s="223"/>
      <c r="AQ51" s="223"/>
      <c r="AR51" s="223"/>
      <c r="AS51" s="223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90"/>
      <c r="G52" s="290"/>
      <c r="H52" s="290"/>
      <c r="I52" s="290"/>
      <c r="J52" s="290"/>
      <c r="K52" s="290"/>
      <c r="L52" s="290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223"/>
      <c r="AL52" s="223"/>
      <c r="AM52" s="223"/>
      <c r="AN52" s="223"/>
      <c r="AO52" s="223"/>
      <c r="AP52" s="223"/>
      <c r="AQ52" s="223"/>
      <c r="AR52" s="223"/>
      <c r="AS52" s="223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77" t="e">
        <f>#REF!</f>
        <v>#REF!</v>
      </c>
      <c r="Z53" s="277"/>
      <c r="AA53" s="339"/>
      <c r="AB53" s="42" t="s">
        <v>110</v>
      </c>
      <c r="AC53" s="277" t="e">
        <f>#REF!</f>
        <v>#REF!</v>
      </c>
      <c r="AD53" s="277"/>
      <c r="AE53" s="339"/>
      <c r="AH53" s="25"/>
      <c r="AI53" s="27"/>
      <c r="AJ53" s="1"/>
      <c r="AK53" s="223"/>
      <c r="AL53" s="223"/>
      <c r="AM53" s="223"/>
      <c r="AN53" s="223"/>
      <c r="AO53" s="223"/>
      <c r="AP53" s="223"/>
      <c r="AQ53" s="223"/>
      <c r="AR53" s="223"/>
      <c r="AS53" s="223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82" t="e">
        <f>#REF!</f>
        <v>#REF!</v>
      </c>
      <c r="H54" s="282"/>
      <c r="I54" s="282"/>
      <c r="J54" s="282"/>
      <c r="K54" s="282"/>
      <c r="L54" s="31"/>
      <c r="M54" s="254" t="s">
        <v>117</v>
      </c>
      <c r="N54" s="254"/>
      <c r="AH54" s="25"/>
      <c r="AI54" s="27"/>
      <c r="AJ54" s="1"/>
      <c r="AK54" s="36"/>
      <c r="AL54" s="36"/>
      <c r="AM54" s="269" t="e">
        <f>#REF!</f>
        <v>#REF!</v>
      </c>
      <c r="AN54" s="269"/>
      <c r="AO54" s="269"/>
      <c r="AP54" s="269"/>
      <c r="AQ54" s="269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82"/>
      <c r="H55" s="282"/>
      <c r="I55" s="282"/>
      <c r="J55" s="282"/>
      <c r="K55" s="282"/>
      <c r="L55" s="31"/>
      <c r="M55" s="254"/>
      <c r="N55" s="254"/>
      <c r="AH55" s="25"/>
      <c r="AI55" s="27"/>
      <c r="AJ55" s="1"/>
      <c r="AK55" s="36"/>
      <c r="AL55" s="36"/>
      <c r="AM55" s="269"/>
      <c r="AN55" s="269"/>
      <c r="AO55" s="269"/>
      <c r="AP55" s="269"/>
      <c r="AQ55" s="269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53" t="s">
        <v>117</v>
      </c>
      <c r="AT56" s="253"/>
      <c r="AU56" s="253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298" t="s">
        <v>98</v>
      </c>
      <c r="J57" s="298"/>
      <c r="K57" s="298"/>
      <c r="L57" s="32"/>
      <c r="M57" s="251" t="e">
        <f>#REF!</f>
        <v>#REF!</v>
      </c>
      <c r="N57" s="251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3"/>
      <c r="AT57" s="253"/>
      <c r="AU57" s="253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98"/>
      <c r="J58" s="298"/>
      <c r="K58" s="298"/>
      <c r="L58" s="32"/>
      <c r="M58" s="251"/>
      <c r="N58" s="251"/>
      <c r="AH58" s="25"/>
      <c r="AI58" s="27"/>
      <c r="AJ58" s="1"/>
      <c r="AK58" s="36"/>
      <c r="AL58" s="256" t="s">
        <v>40</v>
      </c>
      <c r="AM58" s="256" t="s">
        <v>78</v>
      </c>
      <c r="AN58" s="256" t="s">
        <v>104</v>
      </c>
      <c r="AO58" s="256" t="s">
        <v>105</v>
      </c>
      <c r="AP58" s="262" t="s">
        <v>81</v>
      </c>
      <c r="AQ58" s="263"/>
      <c r="AR58" s="39"/>
      <c r="AS58" s="252" t="e">
        <f>#REF!</f>
        <v>#REF!</v>
      </c>
      <c r="AT58" s="252"/>
      <c r="AU58" s="252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51" t="e">
        <f>#REF!</f>
        <v>#REF!</v>
      </c>
      <c r="N59" s="251"/>
      <c r="AH59" s="25"/>
      <c r="AI59" s="27"/>
      <c r="AJ59" s="1"/>
      <c r="AK59" s="36"/>
      <c r="AL59" s="257"/>
      <c r="AM59" s="257"/>
      <c r="AN59" s="257"/>
      <c r="AO59" s="257"/>
      <c r="AP59" s="264"/>
      <c r="AQ59" s="265"/>
      <c r="AR59" s="37"/>
      <c r="AS59" s="252"/>
      <c r="AT59" s="252"/>
      <c r="AU59" s="252"/>
    </row>
    <row r="60" spans="2:47" ht="9.9499999999999993" customHeight="1" x14ac:dyDescent="0.2">
      <c r="B60" s="25"/>
      <c r="C60" s="25"/>
      <c r="D60" s="25"/>
      <c r="E60" s="25"/>
      <c r="F60" s="283" t="s">
        <v>40</v>
      </c>
      <c r="G60" s="305" t="s">
        <v>78</v>
      </c>
      <c r="H60" s="306"/>
      <c r="I60" s="283" t="s">
        <v>104</v>
      </c>
      <c r="J60" s="283" t="s">
        <v>105</v>
      </c>
      <c r="K60" s="283" t="s">
        <v>81</v>
      </c>
      <c r="L60" s="32"/>
      <c r="M60" s="251"/>
      <c r="N60" s="251"/>
      <c r="AH60" s="25"/>
      <c r="AI60" s="27"/>
      <c r="AJ60" s="1"/>
      <c r="AK60" s="36"/>
      <c r="AL60" s="224" t="s">
        <v>82</v>
      </c>
      <c r="AM60" s="271" t="s">
        <v>58</v>
      </c>
      <c r="AN60" s="330" t="e">
        <f>#REF!</f>
        <v>#REF!</v>
      </c>
      <c r="AO60" s="330" t="e">
        <f>#REF!</f>
        <v>#REF!</v>
      </c>
      <c r="AP60" s="333" t="e">
        <f>#REF!</f>
        <v>#REF!</v>
      </c>
      <c r="AQ60" s="334"/>
      <c r="AR60" s="39"/>
      <c r="AS60" s="252" t="e">
        <f>#REF!</f>
        <v>#REF!</v>
      </c>
      <c r="AT60" s="252"/>
      <c r="AU60" s="252"/>
    </row>
    <row r="61" spans="2:47" ht="9.9499999999999993" customHeight="1" thickBot="1" x14ac:dyDescent="0.25">
      <c r="B61" s="25"/>
      <c r="C61" s="25"/>
      <c r="D61" s="25"/>
      <c r="E61" s="25"/>
      <c r="F61" s="284"/>
      <c r="G61" s="307"/>
      <c r="H61" s="308"/>
      <c r="I61" s="284"/>
      <c r="J61" s="284"/>
      <c r="K61" s="284"/>
      <c r="L61" s="26"/>
      <c r="M61" s="251" t="e">
        <f>#REF!</f>
        <v>#REF!</v>
      </c>
      <c r="N61" s="251"/>
      <c r="AH61" s="25"/>
      <c r="AI61" s="27"/>
      <c r="AJ61" s="1"/>
      <c r="AK61" s="36"/>
      <c r="AL61" s="225"/>
      <c r="AM61" s="272"/>
      <c r="AN61" s="331"/>
      <c r="AO61" s="331"/>
      <c r="AP61" s="335"/>
      <c r="AQ61" s="336"/>
      <c r="AR61" s="37"/>
      <c r="AS61" s="252"/>
      <c r="AT61" s="252"/>
      <c r="AU61" s="252"/>
    </row>
    <row r="62" spans="2:47" ht="9.9499999999999993" customHeight="1" thickBot="1" x14ac:dyDescent="0.25">
      <c r="B62" s="25"/>
      <c r="C62" s="25"/>
      <c r="D62" s="25"/>
      <c r="E62" s="25"/>
      <c r="F62" s="224" t="s">
        <v>82</v>
      </c>
      <c r="G62" s="236" t="s">
        <v>56</v>
      </c>
      <c r="H62" s="300"/>
      <c r="I62" s="280" t="e">
        <f>#REF!</f>
        <v>#REF!</v>
      </c>
      <c r="J62" s="280" t="e">
        <f>#REF!</f>
        <v>#REF!</v>
      </c>
      <c r="K62" s="280" t="e">
        <f>#REF!</f>
        <v>#REF!</v>
      </c>
      <c r="L62" s="26"/>
      <c r="M62" s="251"/>
      <c r="N62" s="251"/>
      <c r="AH62" s="25"/>
      <c r="AI62" s="27"/>
      <c r="AJ62" s="1"/>
      <c r="AK62" s="36"/>
      <c r="AL62" s="226"/>
      <c r="AM62" s="329"/>
      <c r="AN62" s="332"/>
      <c r="AO62" s="332"/>
      <c r="AP62" s="337"/>
      <c r="AQ62" s="338"/>
      <c r="AR62" s="39"/>
      <c r="AS62" s="251" t="e">
        <f>#REF!</f>
        <v>#REF!</v>
      </c>
      <c r="AT62" s="251"/>
      <c r="AU62" s="251"/>
    </row>
    <row r="63" spans="2:47" ht="16.5" customHeight="1" thickBot="1" x14ac:dyDescent="0.25">
      <c r="B63" s="25"/>
      <c r="C63" s="25"/>
      <c r="D63" s="25"/>
      <c r="E63" s="25"/>
      <c r="F63" s="226"/>
      <c r="G63" s="301"/>
      <c r="H63" s="302"/>
      <c r="I63" s="281"/>
      <c r="J63" s="281"/>
      <c r="K63" s="281"/>
      <c r="L63" s="26"/>
      <c r="M63" s="251" t="e">
        <f>#REF!</f>
        <v>#REF!</v>
      </c>
      <c r="N63" s="251"/>
      <c r="AH63" s="222" t="s">
        <v>53</v>
      </c>
      <c r="AI63" s="222"/>
      <c r="AJ63" s="222"/>
      <c r="AK63" s="36"/>
      <c r="AL63" s="36"/>
      <c r="AM63" s="1"/>
      <c r="AN63" s="1"/>
      <c r="AO63" s="1"/>
      <c r="AP63" s="1"/>
      <c r="AQ63" s="1"/>
      <c r="AR63" s="37"/>
      <c r="AS63" s="251"/>
      <c r="AT63" s="251"/>
      <c r="AU63" s="251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51"/>
      <c r="N64" s="251"/>
      <c r="AH64" s="222"/>
      <c r="AI64" s="222"/>
      <c r="AJ64" s="222"/>
      <c r="AK64" s="36"/>
      <c r="AL64" s="59"/>
      <c r="AM64" s="59"/>
      <c r="AN64" s="59"/>
      <c r="AO64" s="59"/>
      <c r="AP64" s="59"/>
      <c r="AQ64" s="59"/>
      <c r="AR64" s="39"/>
      <c r="AS64" s="251" t="e">
        <f>#REF!</f>
        <v>#REF!</v>
      </c>
      <c r="AT64" s="251"/>
      <c r="AU64" s="251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22"/>
      <c r="AI65" s="222"/>
      <c r="AJ65" s="222"/>
      <c r="AK65" s="36"/>
      <c r="AL65" s="59"/>
      <c r="AM65" s="59"/>
      <c r="AN65" s="59"/>
      <c r="AO65" s="59"/>
      <c r="AP65" s="59"/>
      <c r="AQ65" s="59"/>
      <c r="AR65" s="37"/>
      <c r="AS65" s="251"/>
      <c r="AT65" s="251"/>
      <c r="AU65" s="251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2018-04-10T07:34:17Z</cp:lastPrinted>
  <dcterms:created xsi:type="dcterms:W3CDTF">1999-07-13T09:31:47Z</dcterms:created>
  <dcterms:modified xsi:type="dcterms:W3CDTF">2018-08-16T11:38:23Z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